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efi\Downloads\"/>
    </mc:Choice>
  </mc:AlternateContent>
  <xr:revisionPtr revIDLastSave="0" documentId="13_ncr:1_{71BD1BC0-3F83-4D80-9568-233DC8485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ΔΠ 22-03-2024" sheetId="1" r:id="rId1"/>
    <sheet name="ΣΥΓΚΕΝΤΡΩΤΙΚΑ ΣΤΟΙΧΕΙΑ" sheetId="2" r:id="rId2"/>
  </sheets>
  <definedNames>
    <definedName name="_xlnm.Print_Area" localSheetId="0">'ΕΔΠ 22-03-2024'!$A$1:$J$116</definedName>
    <definedName name="_xlnm.Print_Area" localSheetId="1">'ΣΥΓΚΕΝΤΡΩΤΙΚΑ ΣΤΟΙΧΕΙΑ'!$A$1:$J$180</definedName>
    <definedName name="_xlnm.Print_Titles" localSheetId="0">'ΕΔΠ 22-03-2024'!$1:$2</definedName>
    <definedName name="_xlnm.Print_Titles" localSheetId="1">'ΣΥΓΚΕΝΤΡΩΤΙΚΑ ΣΤΟΙΧΕΙΑ'!$1:$1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20" i="1" s="1"/>
  <c r="J27" i="1" s="1"/>
  <c r="J41" i="1" s="1"/>
  <c r="J42" i="1" s="1"/>
  <c r="J49" i="1" s="1"/>
  <c r="J50" i="1" s="1"/>
  <c r="J51" i="1" s="1"/>
  <c r="G163" i="2" l="1"/>
  <c r="E179" i="2"/>
  <c r="H98" i="1"/>
  <c r="G98" i="1"/>
  <c r="F98" i="1"/>
  <c r="F163" i="2" s="1"/>
  <c r="G68" i="1"/>
  <c r="H68" i="1"/>
  <c r="F68" i="1"/>
  <c r="G64" i="1"/>
  <c r="H64" i="1"/>
  <c r="F64" i="1"/>
  <c r="H160" i="2" l="1"/>
  <c r="I157" i="2"/>
  <c r="F21" i="1" l="1"/>
  <c r="F63" i="2" s="1"/>
  <c r="L28" i="1" l="1"/>
  <c r="M53" i="1" s="1"/>
  <c r="K114" i="1"/>
  <c r="H20" i="1"/>
  <c r="H21" i="1" s="1"/>
  <c r="H63" i="2" s="1"/>
  <c r="G21" i="1"/>
  <c r="G63" i="2" s="1"/>
  <c r="G77" i="1"/>
  <c r="H77" i="1"/>
  <c r="G74" i="1"/>
  <c r="G139" i="2" s="1"/>
  <c r="H74" i="1"/>
  <c r="H139" i="2" s="1"/>
  <c r="F74" i="1"/>
  <c r="F139" i="2" s="1"/>
  <c r="A72" i="1"/>
  <c r="A73" i="1" s="1"/>
  <c r="G53" i="1"/>
  <c r="G119" i="2" s="1"/>
  <c r="H53" i="1"/>
  <c r="H119" i="2" s="1"/>
  <c r="F53" i="1"/>
  <c r="F119" i="2" s="1"/>
  <c r="G134" i="2"/>
  <c r="H134" i="2"/>
  <c r="F134" i="2"/>
  <c r="L21" i="1" l="1"/>
  <c r="H38" i="1"/>
  <c r="G38" i="1"/>
  <c r="F38" i="1"/>
  <c r="H35" i="1"/>
  <c r="G35" i="1"/>
  <c r="F35" i="1"/>
  <c r="H9" i="1"/>
  <c r="G9" i="1"/>
  <c r="F9" i="1"/>
  <c r="H6" i="1"/>
  <c r="G6" i="1"/>
  <c r="F6" i="1"/>
  <c r="G16" i="1" l="1"/>
  <c r="G55" i="2" s="1"/>
  <c r="H16" i="1"/>
  <c r="H55" i="2" s="1"/>
  <c r="I179" i="2" l="1"/>
  <c r="J179" i="2"/>
  <c r="I178" i="2"/>
  <c r="I180" i="2" l="1"/>
  <c r="E178" i="2"/>
  <c r="H177" i="2"/>
  <c r="G177" i="2"/>
  <c r="F177" i="2"/>
  <c r="H174" i="2"/>
  <c r="F174" i="2"/>
  <c r="H170" i="2"/>
  <c r="G170" i="2"/>
  <c r="F170" i="2"/>
  <c r="H167" i="2"/>
  <c r="F167" i="2"/>
  <c r="H163" i="2"/>
  <c r="H156" i="2"/>
  <c r="G156" i="2"/>
  <c r="F156" i="2"/>
  <c r="J153" i="2"/>
  <c r="H149" i="2"/>
  <c r="G149" i="2"/>
  <c r="F149" i="2"/>
  <c r="H142" i="2"/>
  <c r="J139" i="2"/>
  <c r="A138" i="2"/>
  <c r="A126" i="2"/>
  <c r="A127" i="2" s="1"/>
  <c r="A128" i="2" s="1"/>
  <c r="A129" i="2" s="1"/>
  <c r="A130" i="2" s="1"/>
  <c r="H122" i="2"/>
  <c r="G122" i="2"/>
  <c r="F122" i="2"/>
  <c r="J119" i="2"/>
  <c r="A113" i="2"/>
  <c r="A114" i="2" s="1"/>
  <c r="A115" i="2" s="1"/>
  <c r="A116" i="2" s="1"/>
  <c r="A117" i="2" s="1"/>
  <c r="A118" i="2" s="1"/>
  <c r="A108" i="2"/>
  <c r="A86" i="2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H82" i="2"/>
  <c r="G82" i="2"/>
  <c r="F82" i="2"/>
  <c r="H73" i="2"/>
  <c r="G73" i="2"/>
  <c r="F73" i="2"/>
  <c r="H66" i="2"/>
  <c r="G66" i="2"/>
  <c r="F66" i="2"/>
  <c r="J63" i="2"/>
  <c r="A42" i="2"/>
  <c r="A43" i="2" s="1"/>
  <c r="A44" i="2" s="1"/>
  <c r="A45" i="2" s="1"/>
  <c r="A46" i="2" s="1"/>
  <c r="A47" i="2" s="1"/>
  <c r="A48" i="2" s="1"/>
  <c r="A49" i="2" s="1"/>
  <c r="A50" i="2" s="1"/>
  <c r="A51" i="2" s="1"/>
  <c r="H38" i="2"/>
  <c r="G38" i="2"/>
  <c r="F38" i="2"/>
  <c r="J35" i="2"/>
  <c r="A25" i="2"/>
  <c r="A26" i="2" s="1"/>
  <c r="A27" i="2" s="1"/>
  <c r="A28" i="2" s="1"/>
  <c r="A29" i="2" s="1"/>
  <c r="A30" i="2" s="1"/>
  <c r="A31" i="2" s="1"/>
  <c r="A32" i="2" s="1"/>
  <c r="A33" i="2" s="1"/>
  <c r="A34" i="2" s="1"/>
  <c r="H21" i="2"/>
  <c r="G21" i="2"/>
  <c r="J18" i="2"/>
  <c r="A16" i="2"/>
  <c r="A17" i="2" s="1"/>
  <c r="J160" i="2" l="1"/>
  <c r="E180" i="2"/>
  <c r="G174" i="2"/>
  <c r="J174" i="2"/>
  <c r="J79" i="2"/>
  <c r="G167" i="2"/>
  <c r="J167" i="2"/>
  <c r="G46" i="1"/>
  <c r="G115" i="1" s="1"/>
  <c r="H46" i="1"/>
  <c r="F46" i="1"/>
  <c r="F109" i="2" s="1"/>
  <c r="G43" i="1"/>
  <c r="G105" i="2" s="1"/>
  <c r="H43" i="1"/>
  <c r="F43" i="1"/>
  <c r="F105" i="2" s="1"/>
  <c r="G13" i="1"/>
  <c r="G52" i="2" s="1"/>
  <c r="F13" i="1"/>
  <c r="F52" i="2" s="1"/>
  <c r="H109" i="2" l="1"/>
  <c r="H179" i="2" s="1"/>
  <c r="H115" i="1"/>
  <c r="G109" i="2"/>
  <c r="G179" i="2" s="1"/>
  <c r="H105" i="2"/>
  <c r="J105" i="2" s="1"/>
  <c r="L43" i="1"/>
  <c r="N53" i="1" s="1"/>
  <c r="H13" i="1" l="1"/>
  <c r="H52" i="2" l="1"/>
  <c r="J52" i="2" s="1"/>
  <c r="L13" i="1"/>
  <c r="M13" i="1" s="1"/>
  <c r="L53" i="1" s="1"/>
  <c r="H112" i="1"/>
  <c r="G112" i="1"/>
  <c r="F112" i="1"/>
  <c r="H109" i="1"/>
  <c r="G109" i="1" s="1"/>
  <c r="F109" i="1"/>
  <c r="H105" i="1"/>
  <c r="G105" i="1"/>
  <c r="F105" i="1"/>
  <c r="H102" i="1"/>
  <c r="G102" i="1" s="1"/>
  <c r="F102" i="1"/>
  <c r="H95" i="1"/>
  <c r="F160" i="2"/>
  <c r="H91" i="1"/>
  <c r="G91" i="1"/>
  <c r="F91" i="1"/>
  <c r="H88" i="1"/>
  <c r="G88" i="1" s="1"/>
  <c r="F88" i="1"/>
  <c r="H84" i="1"/>
  <c r="G84" i="1"/>
  <c r="F84" i="1"/>
  <c r="H81" i="1"/>
  <c r="F81" i="1"/>
  <c r="F146" i="2" s="1"/>
  <c r="F77" i="1"/>
  <c r="H56" i="1"/>
  <c r="G56" i="1"/>
  <c r="F56" i="1"/>
  <c r="A50" i="1"/>
  <c r="A51" i="1" s="1"/>
  <c r="A52" i="1" s="1"/>
  <c r="A42" i="1"/>
  <c r="H31" i="1"/>
  <c r="G31" i="1"/>
  <c r="F31" i="1"/>
  <c r="H28" i="1"/>
  <c r="F28" i="1"/>
  <c r="H114" i="1" l="1"/>
  <c r="H116" i="1" s="1"/>
  <c r="F70" i="2"/>
  <c r="F114" i="1"/>
  <c r="F142" i="2"/>
  <c r="G95" i="1"/>
  <c r="G28" i="1"/>
  <c r="H70" i="2"/>
  <c r="J70" i="2" s="1"/>
  <c r="G81" i="1"/>
  <c r="G146" i="2" s="1"/>
  <c r="H146" i="2"/>
  <c r="F16" i="1"/>
  <c r="F55" i="2" s="1"/>
  <c r="F179" i="2" s="1"/>
  <c r="F115" i="1" l="1"/>
  <c r="F116" i="1" s="1"/>
  <c r="G70" i="2"/>
  <c r="G114" i="1"/>
  <c r="G116" i="1" s="1"/>
  <c r="J146" i="2"/>
  <c r="F131" i="2"/>
  <c r="F178" i="2" s="1"/>
  <c r="F180" i="2" s="1"/>
  <c r="H131" i="2"/>
  <c r="H178" i="2" s="1"/>
  <c r="H180" i="2" s="1"/>
  <c r="G131" i="2"/>
  <c r="G178" i="2" l="1"/>
  <c r="G180" i="2" s="1"/>
  <c r="J131" i="2"/>
  <c r="J178" i="2" s="1"/>
  <c r="J180" i="2" s="1"/>
</calcChain>
</file>

<file path=xl/sharedStrings.xml><?xml version="1.0" encoding="utf-8"?>
<sst xmlns="http://schemas.openxmlformats.org/spreadsheetml/2006/main" count="722" uniqueCount="303">
  <si>
    <t>Κατάταξη</t>
  </si>
  <si>
    <t>Κωδ. Κριτηρίου στο ΟΠΣΑΑ</t>
  </si>
  <si>
    <t>Δικαιούχος</t>
  </si>
  <si>
    <t>Βαθμολογία</t>
  </si>
  <si>
    <t>Λόγοι απόρριψης</t>
  </si>
  <si>
    <t xml:space="preserve">Παραδεκτές αιτήσεις (αιτήσεις που πληρούν τα κριτήρια επιλεξιμότητας) </t>
  </si>
  <si>
    <t xml:space="preserve">ΣΥΝΟΛΑ ΘΕΤΙΚΑ ΑΞΙΟΛΟΓΗΜΕΝΩΝ ΑΙΤΗΣΕΩΝ </t>
  </si>
  <si>
    <t xml:space="preserve">Μη παραδεκτές αιτήσεις προς στήριξη (αιτήσεις που δεν πληρούν τα κριτήρια επιλεξιμότητας) </t>
  </si>
  <si>
    <t>-</t>
  </si>
  <si>
    <t xml:space="preserve">ΣΥΝΟΛΑ ΜΗ ΠΑΡΑΔΕΚΤΩΝ ΑΙΤΗΣΕΩΝ  </t>
  </si>
  <si>
    <t>ΣΥΝΟΛΑ ΠΑΡΑΔΕΚΤΩΝ ΑΙΤΗΣΕΩΝ ΠΡΟΣΚΛΗΣΗΣ</t>
  </si>
  <si>
    <t>ΣΥΝΟΛΑ ΜΗ ΠΑΡΑΔΕΚΤΩΝ ΑΙΤΗΣΕΩΝ ΠΡΟΣΚΛΗΣΗΣ</t>
  </si>
  <si>
    <t>ΓΕΝΙΚΟ ΣΥΝΟΛΟ ΠΡΟΣΚΛΗΣΗΣ</t>
  </si>
  <si>
    <t>Δημόσια δαπάνη μετά την Αξιολόγηση</t>
  </si>
  <si>
    <t>Υποδράση 19.2.2.3 - Ενίσχυση επενδύσεων στον τομέα του τουρισμού με σκοπό την εξυπηρέτηση ειδικών στόχων της τοπικής στρατηγικής</t>
  </si>
  <si>
    <t>Υποδράση 19.2.2.4 - Ενίσχυση επενδύσεων στους τομείς της βιοτεχνίας, χειροτεχνίας, παραγωγής ειδών μετά την 1η μεταποίηση, και του εμπορίου με σκοπό την εξυπηρέτηση ειδικών στόχων της τοπικής στρατηγικής</t>
  </si>
  <si>
    <t>Υποδράση 19.2.2.5 - Ενίσχυση επενδύσεων παροχής υπηρεσιών για την εξυπηρέτηση του αγροτικού πληθυσμού (παιδικοί σταθμοί, χώροι αθλητισμού, πολιτιστικά κέντρα, κλπ) με σκοπό την εξυπηρέτηση ειδικών στόχων της τοπικής στρατηγικής</t>
  </si>
  <si>
    <t>Υποδράση 19.2.3.1 - Οριζόντια εφαρμογή μεταποίησης, εμπορίας και/ή ανάπτυξης γεωργικών προϊόντων με αποτέλεσμα γεωργικό προϊόν με σκοπό την εξυπηρέτηση των στόχων της τοπικής στρατηγικής</t>
  </si>
  <si>
    <t>Υποδράση 19.2.3.3 - Οριζόντια εφαρμογή ενίσχυσης επενδύσεων στον τομέα του τουρισμού με σκοπό την εξυπηρέτηση των στόχων της τοπικής στρατηγικής</t>
  </si>
  <si>
    <t>Υποδράση 19.2.3.4 -Οριζόντια εφαρμογή ενίσχυσης επενδύσεων στους τομείς της βιοτεχνίας, χειροτεχνίας, παραγωγής ειδών μετά την 1η μεταποίηση, και του εμπορίου με σκοπό την εξυπηρέτηση των στόχων της τοπικής στρατηγικής</t>
  </si>
  <si>
    <t>Υποδράση 19.2.3.5 - Οριζόντια εφαρμογή ενίσχυσης επενδύσεων παροχής υπηρεσιών για την εξυπηρέτηση του αγροτικού πληθυσμού (παιδικοί σταθμοί, χώροι αθλητισμού, πολιτιστικά κέντρα, κλπ) με σκοπό την εξυπηρέτηση των στόχων της τοπικής στρατηγικής</t>
  </si>
  <si>
    <t>Υποδράση 19.2.6.2 - Επενδύσεις σε δασοκομικές τεχνολογίες και στην επεξεργασία, κινητοποίηση και εμπορία δασικών προϊόντων</t>
  </si>
  <si>
    <t>Υποδράση 19.2.7.1 - Πιλοτικά έργα (εκτός γεωργικού τομέα)</t>
  </si>
  <si>
    <t>Υποδράση 19.2.7.2 - Ανάπτυξη νέων προϊόντων, πρακτικών, διεργασιών και τεχνολογιών στον τομέα των τροφίμων και της δασοπονίας</t>
  </si>
  <si>
    <t>Υποδράση 19.2.7.3 - Συνεργασία μεταξύ μικρών επιχειρήσεων για διοργάνωση κοινών μεθόδων εργασίας και τη κοινή χρήση εγκαταστάσεων και πόρων καθώς και για την ανάπτυξη και/ή την εμπορία τουριστικών υπηρεσιών, που συνδέονται με τον αγροτουρισμό</t>
  </si>
  <si>
    <t>Υποδράση 19.2.7.7 - Οριζόντια και κάθετη συνεργασία μεταξύ φορέων της αλυσίδας εφοδιασμού για τη δημιουργία, την ανάπτυξη και την προώθηση βραχέων αλυσίδων και τοπικών αγορών</t>
  </si>
  <si>
    <t>Δράσεις μεταφοράς γνώσεων και ενημέρωσης απασχολουμένων στο γεωργικό τομέα της Π.Ε. Κοζάνης και Γρεβενών, για τη γεωργία ακριβείας</t>
  </si>
  <si>
    <t>Μεταφορά γνώσεων &amp; ενημέρωσης "ΠΡΟΓΡΑΜΜΑ ΚΑΤΑΡΤΙΣΗΣ : Φαρμακευτικά και Αρωματικά Φυτά"</t>
  </si>
  <si>
    <t>Μεταφορά γνώσεων και επιμόρφωσης απασχολουμένων στον δασικό τομέα</t>
  </si>
  <si>
    <t>ΚΕΝΤΡΟ ΕΠΑΓΓΕΛΜΑΤΙΚΗΣ ΚΑΤΑΡΤΙΣΗΣ ΟΡΑΜΑ Ε.Ε.</t>
  </si>
  <si>
    <t>ΙΝΣΤΙΤΟΥΤΟ ΜΕΛΕΤΩΝ ΟΡΓΑΝΩΣΗΣ ΚΑΙ ΑΝΑΠΤΥΞΗΣ</t>
  </si>
  <si>
    <t>ΑΝΤΩΝΟΓΙΑΝΝΗ ΜΕΝ. ΔΗΜΗΤΡΑ</t>
  </si>
  <si>
    <t>ΚΕΝΤΡΟ ΔΙΑ ΒΙΟΥ ΜΑΘΗΣΗΣ ΕΡΜΗΣ ΙΚΕ</t>
  </si>
  <si>
    <t>Δράσεις μεταφοράς γνώσεων και ενημέρωσης ΜΜΕ του κλάδου της γούνας της Π.Ε. Κοζάνης</t>
  </si>
  <si>
    <t>Πιστοποιημένος υπεύθυνος marketing  τοπικών αγροτικών προϊόντων</t>
  </si>
  <si>
    <t>Μεταφορά γνώσεων &amp; ενημέρωσης  σε ΜΜΕ Αγροτικών περιοχών - Πρόγραμμα κατάρτισης : "ΥΠΕΥΘΥΝΟΣ MARKETING ΤΡΟΦΙΜΩΝ"</t>
  </si>
  <si>
    <t>Ίδρυση αποστακτηρίου αιθέριων ελαίων</t>
  </si>
  <si>
    <t>ΑΝΘΙΜΙΔΗΣ AGRO ΙΔΙΩΤΙΚΗ ΚΕΦΑΛΑΙΟΥΧΙΚΗ ΕΤΑΙΡΕΙΑ</t>
  </si>
  <si>
    <t>Ίδρυση μονάδας παραγωγής αιθέριων ελαίων</t>
  </si>
  <si>
    <t>ΙΩΑΝΝΙΔΗΣ ΑΛΕΞΑΝΔΡΟΣ</t>
  </si>
  <si>
    <t>Επέκταση μονάδας απόσταξης αρωματικών και φαρμακευτικών φυτών</t>
  </si>
  <si>
    <t>ΜΑΛΙΝΗΣ ΝΙΚΟΛΑΟΣ</t>
  </si>
  <si>
    <t>ΣΕΜΕΡΤΖΙΔΟΥ ΕΛΠΙΝΙΚΗ</t>
  </si>
  <si>
    <t>Εκσυγχρονισμός και επέκταση δραστηριότητας μεταποιητικής μονάδας</t>
  </si>
  <si>
    <t>ΣΤΕΡΓΙΟΣ ΤΖΙΜΙΚΑΣ ΙΚΕ</t>
  </si>
  <si>
    <t>Επέκταση αποστακτηρίου αρωματικών και φαρμακευτικών φυτών</t>
  </si>
  <si>
    <t>ΚΑΡΑΪΟΡΔΑΝΙΔΟΥ ΠΑΡΑΣΚΕΥΗ</t>
  </si>
  <si>
    <t>Ίδρυση μονάδας απόσταξης ΑΦΦ</t>
  </si>
  <si>
    <t>ΠΑΡΑΓΩΓΗ ΑΙΘΕΡΙΩΝ ΕΛΑΙΩΝ ΙΚΕ</t>
  </si>
  <si>
    <t>Ίδρυση αποστακτηρίου προϊόντων σταφύλης</t>
  </si>
  <si>
    <t>ΑΡΝΙΔΗΣ ΚΥΡΙΑΚΟΣ</t>
  </si>
  <si>
    <t>Ίδρυση μονάδας απόσταξης αρωματικών - φαρμακευτικών φυτών</t>
  </si>
  <si>
    <t>ΔΑΓΚΛΗΣ ΤΡΙΑΝΤΑΦΥΛΛΟΣ</t>
  </si>
  <si>
    <t>Ίδρυση μονάδας απόσταξης αρωματικών και φαρμακευτικών φυτών</t>
  </si>
  <si>
    <t>ΣΙΟΖΙΟΠΟΥΛΟΣ ΔΗΜΗΤΡΙΟΣ</t>
  </si>
  <si>
    <t>Επισκέψιμη μικροζυθοποιία</t>
  </si>
  <si>
    <t>ΠΕΡΤΣΙΝΙΔΗΣ ΣΑΒΒΑΣ</t>
  </si>
  <si>
    <t>Ποιοτικός εκσυγχρονισμός καταλύματος</t>
  </si>
  <si>
    <t>ΠΑΠΑΓΕΩΡΓΙΟΥ ΑΝΤΩΝΙΑ</t>
  </si>
  <si>
    <t>Εκσυγχρονισμός της επιχείρησης εναλλακτικού τουρισμού</t>
  </si>
  <si>
    <t>ΤΟΤΤΑΣ ΓΕΩΡΓΙΟΣ</t>
  </si>
  <si>
    <t>Εκσυγχρονισμός καφενείου</t>
  </si>
  <si>
    <t>ΓΚΑΖΗ ΑΓΟΡΩ</t>
  </si>
  <si>
    <t>Εκσυγχρονισμός του ξενοδοχείου ΑΓΝΑΝΤΙ</t>
  </si>
  <si>
    <t>ΑΣΤΕΡΑΣ ΝΑΟΥΣΑΣ Α.Ε.</t>
  </si>
  <si>
    <t>Κτιριακές διαμορφώσεις και προμήθεια εξοπλισμού για καφετέρια</t>
  </si>
  <si>
    <t>ΠΑΠΑΝΙΚΟΛΑΟΥ ΙΩΑΝΝΗΣ ΙΚΕ</t>
  </si>
  <si>
    <t xml:space="preserve">Εκσυγχρονισμός της τουριστικής επιχείρησης </t>
  </si>
  <si>
    <t>ΛΑΡΓΑΤΖΗ ΦΩΤΕΙΝΗ</t>
  </si>
  <si>
    <t xml:space="preserve">Εκσυγχρονισμός  τουριστικής επιχείρησης </t>
  </si>
  <si>
    <t>ΓΚΟΓΚΑ ΑΣΤ. ΑΙΚΑΤΕΡΙΝΗ</t>
  </si>
  <si>
    <t xml:space="preserve">Εκσυγχρονισμός ατομικής επιχείρησης </t>
  </si>
  <si>
    <t>ΖΑΜΠΑΚΑΣ ΧΡΗΣΤΟΣ</t>
  </si>
  <si>
    <t>ΠΕΛΑΓΙΔΟΥ ΣΟΦΙΑ</t>
  </si>
  <si>
    <t>Εκσυγχρονισμός επιχείρησης</t>
  </si>
  <si>
    <t>ΚΩΝΣΤΑΝΤΙΝΙΔΗΣ ΘΕΟΔΩΡΟΣ</t>
  </si>
  <si>
    <t>Εκσυγχρονισμός ταβέρνας</t>
  </si>
  <si>
    <t>ΒΑΡΣΑΜΟΠΟΥΛΟΣ ΑΘΑΝΑΣΙΟΣ</t>
  </si>
  <si>
    <t>Εκσυγχρονισμός ξενοδοχειακής επιχείρησης</t>
  </si>
  <si>
    <t>ΧΡΥΣΑΥΓΗ ΜΑΤΣΑ ΚΑΙ ΣΙΑ Ο.Ε.</t>
  </si>
  <si>
    <t>Επέκταση εταιρείας delicatessen  προϊόντων με την προσθήκη νέας γραμμής παραγωγής καινοτόμων προϊόντων</t>
  </si>
  <si>
    <t>ΒΑΣΙΛΕΙΑΔΗΣ ΕΜΜΑΝΟΥΗΛ</t>
  </si>
  <si>
    <t>Εκσυγχρονισμός βιοτεχνίας κατασκευής γεωργικών μηχανημάτων.</t>
  </si>
  <si>
    <t>ΚΥΡΙΑΖΟΠΟΥΛΟΥ ΒΑΣΙΛΙΚΗ</t>
  </si>
  <si>
    <t>Εκσυγχρονισμός μονάδας catering</t>
  </si>
  <si>
    <t>ΓΚΟΥΡΤΖΙΟΥΜΗ ΑΘΑΝΑΣΙΑ</t>
  </si>
  <si>
    <t>Εκσυγχρονισμός βιοτεχνίας κατασκευής κουφωμάτων</t>
  </si>
  <si>
    <t>ΚΥΡΙΑΚΙΔΗΣ ΚΩΝΣΤΑΝΤΙΝΟΣ</t>
  </si>
  <si>
    <t>Εκσυγχρονισμός κρεοπωλείου</t>
  </si>
  <si>
    <t>ΥΙΟΙ ΔΙΟΝΥΣΙΟΥ ΚΑΡΑΜΗΤΟΠΟΥΛΟΥ Ο.Ε.</t>
  </si>
  <si>
    <t xml:space="preserve">Ίδρυση πολυλειτουργικού αγροκτήματος </t>
  </si>
  <si>
    <t>ΚΑΤΣΙΑΝΑ ΕΛΕΝΗ</t>
  </si>
  <si>
    <t>Ίδρυση μονάδας επεξεργασίας, μεταποίησης και συσκευασίας αγροτικών προϊόντων με βάση το σκόρδο, τη ντομάτα και το κεράσι</t>
  </si>
  <si>
    <t>ΑΓΓΕΛΙΔΗΣ ΝΕΟΦΥΤΟΣ</t>
  </si>
  <si>
    <t>Ίδρυση πολυλειτουργικού αγροκτήματος</t>
  </si>
  <si>
    <t>ΡΟΔΙΤΗΣ ΗΛΙΑΣ</t>
  </si>
  <si>
    <t>Ίδρυση μεταποιητικής μονάδας επεξεργασίας κάνναβης και υποπροϊόντων αυτής</t>
  </si>
  <si>
    <t>ΑΣΛΑΝΙΔΟΥ ΕΛΕΝΗ</t>
  </si>
  <si>
    <t>Προμήθεια παραγωγικού και λοιπού εξοπλισμού</t>
  </si>
  <si>
    <t>ΚΟΥΡΕΛΛΑΣ ΓΑΛΑΚΤΟΚΟΜΙΚΑ ΑΝΩΝΥΜΗ ΕΤΑΙΡΕΙΑ</t>
  </si>
  <si>
    <t>Ίδρυση μεταποιητικής μονάδας επεξεργασίας οσπρίων και αρωματικών φαρμακευτικών φυτών</t>
  </si>
  <si>
    <t>Επέκταση τυροκομείου</t>
  </si>
  <si>
    <t>ΚΥΠΙΡΤΟΓΛΟΥ ΚΟΣΜΑΣ</t>
  </si>
  <si>
    <t>Ίδρυση μονάδας παραγωγής τυριών (τυροκομείο)</t>
  </si>
  <si>
    <t>ΚΛΩΝΑΡΑΣ ΙΩΑΝΝΗΣ</t>
  </si>
  <si>
    <t xml:space="preserve">Επέκταση μονάδας ξήρανσης δημητριακών </t>
  </si>
  <si>
    <t>ΑΦΟΙ ΚΟΥΡΤΙΔΗ ΑΝΑΣΤΑΣΙΟΥ ΟΕ</t>
  </si>
  <si>
    <t>Ίδρυση μεταποιητικής μονάδας παραγωγής μελιού και προϊόντων κυψέλης</t>
  </si>
  <si>
    <t>ΦΑΡΜΑΚΗ ΠΑΝ. ΦΩΤΕΙΝΗ</t>
  </si>
  <si>
    <t>Επέκταση κτιριακών εγκαταστάσεων ψυγείου διαλογητηρίου</t>
  </si>
  <si>
    <t>ΑΓΡΟΤΙΚΟΣ ΣΥΝΕΤΑΙΡΙΣΜΟΣ ΕΠΕΞΕΡΓΑΣΙΑΣ ΚΑΙ ΠΩΛΗΣΕΩΣ ΟΠΩΡΟΚΗΠΕΥΤΙΚΩΝ ΠΡΟΪΟΝΤΩΝ (ΑΣΕΠΟΠ) ΒΕΛΒΕΝΤΟΥ ΣΥΝ.ΠΕ.</t>
  </si>
  <si>
    <t>Επέκταση μονάδας ξήρανσης δημητριακών</t>
  </si>
  <si>
    <t>ΚΟΤΣΑΛΙΔΗΣ ΚΩΝΣΤΑΝΤΙΝΟΣ</t>
  </si>
  <si>
    <t>ΜΑΡΚΟΣ ΜΠΑΓΚΑΤΖΟΥΝΗΣ &amp; ΥΙΟΙ ΑΕΒΕ</t>
  </si>
  <si>
    <t>Εκσυγχρονισμός / επέκταση μονάδας επεξεργασίας οσπρίων</t>
  </si>
  <si>
    <t>ΠΡΟΪΟΝΤΑ ΓΗΣ ΒΟΪΟΥ ΑΝΩΝΥΜΟΣ ΒΙΟΜΗΧΑΝΙΚΗ ΕΜΠΟΡΙΚΗ ΕΤΑΙΡΕΙΑ</t>
  </si>
  <si>
    <t>Ίδρυση μεταποιητικής μονάδας επεξεργασίας αγροτικών προϊόντων</t>
  </si>
  <si>
    <t>ΚΟΥΡΤΙΔΗΣ ΔΙΟ. ΙΩΑΝΝΗΣ</t>
  </si>
  <si>
    <t>Ίδρυση τυροκομείου</t>
  </si>
  <si>
    <t>ΚΕΡΔΕΜΕΛΙΔΟΥ ΒΑΡΒΑΡΑ</t>
  </si>
  <si>
    <t>Επέκταση και εκσυγχρονισμός μονάδας παραγωγής ζωοτροφών</t>
  </si>
  <si>
    <t>ΓΕΡΑΣΗΣ ΛΑΖΑΡΟΣ</t>
  </si>
  <si>
    <t>Εκσυγχρονισμός αλλαντοποιίας</t>
  </si>
  <si>
    <t>ΑΛΛΑΝΤΟΠΟΙΙΑ ΔΥΤΙΚΗΣ ΜΑΚΕΔΟΝΙΑΣ Ν.Θ. ΣΚΟΥΤΕΛΑΣ &amp; ΣΙΑ Ο.Ε.</t>
  </si>
  <si>
    <t>Επέκταση επιχείρησης</t>
  </si>
  <si>
    <t>ΠΑΠΑΔΟΠΟΥΛΟΣ ΚΩΝ. ΧΡΗΣΤΟΣ</t>
  </si>
  <si>
    <t>Αποξήρανση και τυποποίηση οργανικού τσαγιού</t>
  </si>
  <si>
    <t>ΓΑΒΡΙΗΛΙΔΗΣ ΚΩΝΣΤΑΝΤΙΝΟΣ</t>
  </si>
  <si>
    <t>Εκσυγχρονισμός - επέκταση τυροκομείου</t>
  </si>
  <si>
    <t>ΣΙΑΦΑΡΙΚΑΣ ΒΑΣΙΛΕΙΟΣ</t>
  </si>
  <si>
    <t>Ίδρυση βιοτεχνίας παραγωγής χονδράλευρου &amp; σβόλων τριφυλλιού</t>
  </si>
  <si>
    <t>ΚΩΤΣΙΔΗΣ ΓΕΩΡΓΙΟΣ</t>
  </si>
  <si>
    <t>Ίδρυση μονάδας παραγωγής αλλαντικών και κρεατοσκευασμάτων</t>
  </si>
  <si>
    <t>Α. ΧΑΤΖΗΓΙΑΝΝΑΚΗΣ Μ. Ι.Κ.Ε.</t>
  </si>
  <si>
    <t>Ίδρυση μονάδας αποθήκευσης - συσκευασίας και καθαρισμού αγροτικών προϊόντων</t>
  </si>
  <si>
    <t>ΜΠΑΛΑΦΑΣ ΜΑΡΙΟΣ</t>
  </si>
  <si>
    <t>Ίδρυση μονάδας επεξεργασίας μανιταριών και τρούφας</t>
  </si>
  <si>
    <t>ΛΑΖΑΡΙΔΗΣ ΔΗΜΗΤΡΙΟΣ</t>
  </si>
  <si>
    <t>Ίδρυση ξενοδοχειακής μονάδας</t>
  </si>
  <si>
    <t>ΤΑΡΗ ΖΩΗ</t>
  </si>
  <si>
    <t>Ίδρυση καφέ - εστιατορίου</t>
  </si>
  <si>
    <t>ΓΚΟΡΤΣΟΥΛΗ ΣΟΦΙΑ</t>
  </si>
  <si>
    <t xml:space="preserve">Ίδρυση καταλύματος </t>
  </si>
  <si>
    <t>Ν. ΚΑΙ Ι. ΠΑΣΧΟΣ ΟΕ</t>
  </si>
  <si>
    <t>Δημιουργία καταστήματος καφέ και παροχή ειδών ζαχαροπλαστικής</t>
  </si>
  <si>
    <t>ΣΤΑΜΚΟΠΟΥΛΟΣ ΝΙΚΟΛΑΟΣ</t>
  </si>
  <si>
    <t>Ίδρυση καφέ - μεζεδοπωλείου</t>
  </si>
  <si>
    <t>ΜΕΤΣΙΟΥ ΑΙΚΑΤΕΡΙΝΗ</t>
  </si>
  <si>
    <t>Ίδρυση καταστήματος εστίασης</t>
  </si>
  <si>
    <t>ΣΑΒΒΙΔΟΥ ΕΛΕΝΗ</t>
  </si>
  <si>
    <t>ΜΩΥΣΙΔΟΥ ΕΡΙΕΤΤΑ</t>
  </si>
  <si>
    <t>Ίδρυση εργαστηρίου παρασκευής φυτικών καλλυντικών σκευασμάτων και προϊόντων καλλωπισμού</t>
  </si>
  <si>
    <t>ΠΑΥΛΟΣ ΛΑΖΑΡΙΔΗΣ ΚΑΙ ΣΙΑ ΕΕ</t>
  </si>
  <si>
    <t>Ίδρυση κρεοπωλείου</t>
  </si>
  <si>
    <t>ΚΑΝΙΑΣ ΔΗΜΗΤΡΙΟΣ</t>
  </si>
  <si>
    <t>Δημιουργία πρατηρίου λιανικής πώλησης ειδών αρτοποιίας και καφέ</t>
  </si>
  <si>
    <t>ΔΑΡΔΑΛΗ ΑΓΝΗ</t>
  </si>
  <si>
    <t>Επέκταση δραστηριότητας κρεοπωλείου</t>
  </si>
  <si>
    <t>ΓΚΟΜΠΤΖΙΑ ΚΩΝΣΤΑΝΤΙΝΙΑ</t>
  </si>
  <si>
    <t>Επέκταση μονάδας μεταλλικών κατασκευών</t>
  </si>
  <si>
    <t>ΧΡΗΣΤΟΣ ΚΑΠΕΤΟΥΡΗΣ ΚΑΙ ΣΙΑ Ο.Ε.</t>
  </si>
  <si>
    <t xml:space="preserve">Ίδρυση παραγωγής τυροπιτών </t>
  </si>
  <si>
    <t>ΠΑΝΤΟΥΔΗ ΑΝΑΣΤΑΣΙΑ</t>
  </si>
  <si>
    <t>Ίδρυση κτηνιατρείου μικρών ζώων</t>
  </si>
  <si>
    <t>ΒΑΣΙΛΕΙΑΔΗ ΑΓΓΕΛΙΝΑ</t>
  </si>
  <si>
    <t>Ίδρυση μονάδας σποροπαραγωγής</t>
  </si>
  <si>
    <t>ΥΙΟΙ ΜΙΧΑΗΛ ΤΡΥΦΩΝ Ο.Ε.</t>
  </si>
  <si>
    <t>Εκσυγχρονισμός παιδικού σταθμού ΧΙΟΝΑΤΗ</t>
  </si>
  <si>
    <t>ΖΑΡΚΟΓΙΑΝΝΗ ΠΑΡΑΣΚΕΥΗ</t>
  </si>
  <si>
    <t>Συνδιασμένη αξιοποίηση αποβλήτων ελαιοτριβείου και χοιροτροφείου για την παραγωγή οργανικού λιπάσματος υψηλής ποιότητας</t>
  </si>
  <si>
    <t>ΓΕΩΡΓΙΟΣ ΠΑΠΑΚΑΛΑΣ ΚΑΙ ΣΙΑ ΕΕ, ΑΓΡΟΤΙΚΟΣ ΣΥΝΕΤΑΙΡΙΣΜΟΣ ΕΛΙΑΣ ΙΜΕΡΩΝ, ΕΘΝΙΚΟ ΚΕΝΤΡΟ ΕΡΕΥΝΑΣ ΚΑΙ ΤΕΧΝΟΛΟΓΙΚΗΣ ΑΝΑΠΤΥΞΗΣ</t>
  </si>
  <si>
    <t>ΜΗΤΡΑΚΟΣ ΙΩΑΝΝΗΣ, ΣΤΑΜΚΟΠΟΥΛΟΣ ΝΙΚΟΛΑΟΣ, ΣΩΜΑΤΕΙΟ ΚΑΤΑΣΤΗΜΑΤΑΡΧΩΝ ΖΑΧΑΡΟΠΛΑΣΤΩΝ ΚΟΖΑΝΗΣ, ΛΟΓΑΡΙΑΣΜΟΣ ΚΟΝΔΥΛΙΩΝ ΕΡΕΥΝΑΣ ΠΑΝΕΠΙΣΤΗΜΙΟΥ ΔΥΤΙΚΗΣ ΜΑΚΕΔΟΝΙΑΣ - ΤΜΗΜΑ ΓΕΩΠΟΝΙΑΣ</t>
  </si>
  <si>
    <t>Ανάπτυξη νέων καινοτόμων προϊόντων διατροφής με ισχυρισμούς υγείας</t>
  </si>
  <si>
    <t>ΧΡΗΣΤΟΣ ΔΙΑΦΑΣ Κ ΣΙΑ ΟΕ</t>
  </si>
  <si>
    <t>Πιστοποιημένος τεχνίτης παραγωγής και μεταποίησης αρωματικών φυτών</t>
  </si>
  <si>
    <t>Πιστοποποιημένο στέλεχος διαχείρισης ασφάλειας και ποιότητας τροφίμων</t>
  </si>
  <si>
    <t>Πιστοποιημένος τεχνίτης γαλακτοκομίας - τυροκομίας</t>
  </si>
  <si>
    <t>Αξιοποίηση τοπικών πρώτων υλών στην παρασκευή αρτοσκευασμάτων υψηλής διατροφικής αξίας και χαμηλού γλυκαιμικού δείκτη</t>
  </si>
  <si>
    <t>Αιτούμενο Ποσό            Δημόσιας Δαπάνης</t>
  </si>
  <si>
    <t>Εγκεκριμένο Ποσό             Δημόσιας Δαπάνης</t>
  </si>
  <si>
    <t>Ποσό Πρόσκλησης</t>
  </si>
  <si>
    <t>Αρ. προτάσεων</t>
  </si>
  <si>
    <t xml:space="preserve"> Μεταφορά γνώσεων &amp; ενημέρωσης στο γεωργικό και το δασικό τομέα</t>
  </si>
  <si>
    <t>Μεταφορά γνώσεων &amp; ενημέρωσης σε ΜΜΕ αγροτικών περιοχών</t>
  </si>
  <si>
    <t xml:space="preserve"> 19.2.1.1 </t>
  </si>
  <si>
    <t xml:space="preserve">19.2.1.2 </t>
  </si>
  <si>
    <t>19.2.2.2</t>
  </si>
  <si>
    <t xml:space="preserve"> Ενίσχυση επενδύσεων στην μεταποίηση, εμπορία και/ή ανάπτυξη γεωργικών προϊόντων με αποτέλεσμα μη γεωργικό προϊόν</t>
  </si>
  <si>
    <t>19.2.2.3</t>
  </si>
  <si>
    <t xml:space="preserve"> Ενίσχυση επενδύσεων στον τομέα του τουρισμού με σκοπό την εξυπηρέτηση ειδικών στόχων της τοπικής στρατηγικής</t>
  </si>
  <si>
    <t>Ενίσχυση επενδύσεων στους τομείς της βιοτεχνίας, χειροτεχνίας, παραγωγής ειδών μετά την 1η μεταποίηση, και του εμπορίου με σκοπό την εξυπηρέτηση ειδικών στόχων της τοπικής στρατηγικής</t>
  </si>
  <si>
    <t xml:space="preserve"> Ενίσχυση επενδύσεων παροχής υπηρεσιών για την εξυπηρέτηση του αγροτικού πληθυσμού (παιδικοί σταθμοί, χώροι αθλητισμού, πολιτιστικά κέντρα, κλπ) με σκοπό την εξυπηρέτηση ειδικών στόχων της τοπικής στρατηγικής</t>
  </si>
  <si>
    <t>Ενίσχυση επενδύσεων οικοτεχνίας και πολυλειτουργικών αγροκτημάτων με σκοπό την εξυπηρέτηση ειδικών στόχων της τοπικής στρατηγικής</t>
  </si>
  <si>
    <t>Οριζόντια εφαρμογή μεταποίησης, εμπορίας και/ή ανάπτυξης γεωργικών προϊόντων με αποτέλεσμα γεωργικό προϊόν με σκοπό την εξυπηρέτηση των στόχων της τοπικής στρατηγικής</t>
  </si>
  <si>
    <t>Οριζόντια εφαρμογή ενίσχυσης επενδύσεων στον τομέα του τουρισμού με σκοπό την εξυπηρέτηση των στόχων της τοπικής στρατηγικής</t>
  </si>
  <si>
    <t>Οριζόντια εφαρμογή ενίσχυσης επενδύσεων στους τομείς της βιοτεχνίας, χειροτεχνίας, παραγωγής ειδών μετά την 1η μεταποίηση, και του εμπορίου με σκοπό την εξυπηρέτηση των στόχων της τοπικής στρατηγικής</t>
  </si>
  <si>
    <t xml:space="preserve"> Οριζόντια εφαρμογή ενίσχυσης επενδύσεων παροχής υπηρεσιών για την εξυπηρέτηση του αγροτικού πληθυσμού (παιδικοί σταθμοί, χώροι αθλητισμού, πολιτιστικά κέντρα, κλπ) με σκοπό την εξυπηρέτηση των στόχων της τοπικής στρατηγικής</t>
  </si>
  <si>
    <t>Επενδύσεις σε δασοκομικές τεχνολογίες και στην επεξεργασία, κινητοποίηση και εμπορία δασικών προϊόντων</t>
  </si>
  <si>
    <t xml:space="preserve"> Πιλοτικά έργα (εκτός γεωργικού τομέα)</t>
  </si>
  <si>
    <t>Ανάπτυξη νέων προϊόντων, πρακτικών, διεργασιών και τεχνολογιών στον τομέα των τροφίμων και της δασοπονίας</t>
  </si>
  <si>
    <t>Συνεργασία μεταξύ μικρών επιχειρήσεων για διοργάνωση κοινών μεθόδων εργασίας και τη κοινή χρήση εγκαταστάσεων και πόρων καθώς και για την ανάπτυξη και/ή την εμπορία τουριστικών υπηρεσιών, που συνδέονται με τον αγροτουρισμό</t>
  </si>
  <si>
    <t>Οριζόντια και κάθετη συνεργασία μεταξύ φορέων της αλυσίδας εφοδιασμού για τη δημιουργία, την ανάπτυξη και την προώθηση βραχέων αλυσίδων και τοπικών αγορών</t>
  </si>
  <si>
    <t>19.2.2.4</t>
  </si>
  <si>
    <t>19.2.2.5</t>
  </si>
  <si>
    <t>19.2.2.6</t>
  </si>
  <si>
    <t>19.2.3.1</t>
  </si>
  <si>
    <t>19.2.3.3</t>
  </si>
  <si>
    <t>19.2.3.4</t>
  </si>
  <si>
    <t>19.2.3.5</t>
  </si>
  <si>
    <t>19.2.6.2</t>
  </si>
  <si>
    <t>19.2.7.1</t>
  </si>
  <si>
    <t>19.2.7.2</t>
  </si>
  <si>
    <t>19.2.7.3</t>
  </si>
  <si>
    <t>19.2.7.7</t>
  </si>
  <si>
    <t>Αναγκαιότητα Υπερδέσμευσης - μεταφοράς</t>
  </si>
  <si>
    <t xml:space="preserve">ΘΕΤΙΚΑ ΑΞΙΟΛΟΓΗΜΕΝΕΣ ΑΙΤΗΣΕΙΣ </t>
  </si>
  <si>
    <t xml:space="preserve"> ΜΗ ΠΑΡΑΔΕΚΤΕΣ ΑΙΤΗΣΕΙΣ </t>
  </si>
  <si>
    <t xml:space="preserve">ΣΥΝΟΛΑ ΠΑΡΑΔΕΚΤΩΝ ΑΙΤΗΣΕΩΝ </t>
  </si>
  <si>
    <t>ΣΥΝΟΛΑ ΜΗ ΠΑΡΑΔΕΚΤΩΝ ΑΙΤΗΣΕΩΝ</t>
  </si>
  <si>
    <t>Εκσυγχρονισμός καταστήματος εστίασης</t>
  </si>
  <si>
    <t>ΑΡΩΜΑΤΑ ΚΑΙ ΓΕΥΣΕΙΣ ΓΗΣ ΒΟΪΟΥ ΜΟΝΟΠΡΟΣΩΠΗ ΙΔΙΩΤΙΚΗ ΚΕΦΑΛΑΙΟΥΧΙΚΗ ΕΤΑΙΡΕΙΑ</t>
  </si>
  <si>
    <t>Εκσυγχρονισμός παραδοσιακού καφενείου</t>
  </si>
  <si>
    <t>ΠΕΓΙΟΥ ΑΝΑΣΤΑΣΙΑ</t>
  </si>
  <si>
    <t>ΛΙΑΝΑΣ ΒΑΣΙΛΕΙΟΣ</t>
  </si>
  <si>
    <t>ΤΣΙΑΡΤΑΣ ΝΙΚΟΛΑΟΣ</t>
  </si>
  <si>
    <t>Εκσυγχρονισμός κέντρου δημιουργικής απασχόλησης παιδιών με ειδικές ανάγκες</t>
  </si>
  <si>
    <t>ΚΔΑΠ ΜΕΑ ΑΓΚΑΛΙΑΣΕ ΜΕ ΜΟΝΟΠΡΟΣΩΠΗ ΙΚΕ</t>
  </si>
  <si>
    <t xml:space="preserve">Ίδρυση μονάδας συσκευαστηρίου  &amp; αποθήκευσης αγροτικών προϊόντων </t>
  </si>
  <si>
    <t>ΜΟΥΖΑ ΠΑΝΑΓΙΩΤΑ</t>
  </si>
  <si>
    <t>Δημιουργία μεταποιητικής μονάδας κρέατος</t>
  </si>
  <si>
    <t>ΓΕΩΡΓΙΟΣ ΠΑΠΑΚΑΛΑΣ ΚΑΙ ΣΙΑ ΕΤΕΡΟΡΡΥΘΜΗ ΕΤΑΙΡΕΙΑ</t>
  </si>
  <si>
    <t>ΑΦΟΙ Λ ΧΑΤΖΗΖΗΣΗ ΟΕ</t>
  </si>
  <si>
    <t>Ίδρυση τουριστικού καταλύματος 3 κλειδιών με εστιατόριο</t>
  </si>
  <si>
    <t>ΜΑΓΙΑΓΚΑΣ ΓΕΩΡΓΙΟΣ - ΩΤΤΑΣ ΙΩΑΝΝΗΣ Ο.Ε. ΞΕΝΟΔΟΧΕΙΑΚΕΣ ΥΠΗΡΕΣΙΕΣ</t>
  </si>
  <si>
    <t>Ίδρυση τουριστικών επιπλωμένων κατοικιών στο Πανόραμα Γρεβενών</t>
  </si>
  <si>
    <t>ΚΥΡΙΑΚΟΣ ΚΕΦΑΛΙΔΗΣ ΚΑΙ ΣΟΛΩΝΑΣ ΔΕΣΠΟΤΟΠΟΥΛΟΣ ΟΕ</t>
  </si>
  <si>
    <t>Ίδρυση τουριστικών επιπλωμένων κατοικιών στην Κοινότητα Πανοράματος Γρεβενών</t>
  </si>
  <si>
    <t>DELBOZ ΙΔΙΩΤΙΚΗ ΚΕΦΑΛΑΙΟΥΧΙΚΗ ΕΤΑΙΡΙΑ</t>
  </si>
  <si>
    <t>Ίδρυση ορεινού ξενώνα 4 κλειδιών στο Δ.Κ. Γαλατινής Δήμου Βοΐου</t>
  </si>
  <si>
    <t>ΟΡΕΙΝΟΣ ΞΕΝΩΝΑΣ ΑΣΚΙΟΥ ΙΚΕ</t>
  </si>
  <si>
    <t>Επέκταση δυναμικότητας μονάδας παραγωγής προϊόντων ζαχαροπλαστικής</t>
  </si>
  <si>
    <t>ΑΝΑΣΤΑΣΙΟΥ ΓΕΩΡΓΙΟΣ</t>
  </si>
  <si>
    <t>Ν. ΠΑΝΑΓΟΥΛΙΑΣ ΚΑΙ ΣΙΑ ΕΕ</t>
  </si>
  <si>
    <t>Επέκταση και διαφοροποίηση υφιστάμενης βιοτεχνίας ζυμαρικών</t>
  </si>
  <si>
    <t>BEAUTY BAR ΠΑΦΥΛΗ Ε.Ε.</t>
  </si>
  <si>
    <t>Δημιουργία μονάδας παραγωγής αρωμάτων και κολονιών</t>
  </si>
  <si>
    <t>Επέκταση δυναμικότητας μεταποιητικής μονάδας</t>
  </si>
  <si>
    <t>ΕΣΤΙΑ ΒΙΕΚΚΟ ΑΝΩΝΥΜΗ ΕΤΑΙΡΕΙΑ</t>
  </si>
  <si>
    <t>ΒΙΟΚΑΝ Ο.Ε.</t>
  </si>
  <si>
    <t>ΚΑΤΣΑΝΙΔΟΥ ΑΙΚΑΤΕΡΙΝΗ</t>
  </si>
  <si>
    <t>Ίδρυση βιοτεχνίας κατασκευής ενδυμάτων</t>
  </si>
  <si>
    <t>MULLA ANDREA</t>
  </si>
  <si>
    <t>Ίδρυση ινστιτούτου καλλονής</t>
  </si>
  <si>
    <t>ΑΣΛΑΝΙΔΟΥ ΒΑΓΙΑ</t>
  </si>
  <si>
    <t>Ίδρυση επιχείρησης εκτύπωσης ετικετών και πινακίδων</t>
  </si>
  <si>
    <t>ΑΦΟΙ ΑΔΑΜΙΔΗ Ο.Ε.</t>
  </si>
  <si>
    <t>Ίδρυση μονάδας συνεργείου και αποθήκευσης αποβλήτων</t>
  </si>
  <si>
    <t>ΖΗΣΙΟΠΟΥΛΟΣ ΔΙΟΝΥΣΙΟΣ</t>
  </si>
  <si>
    <t>ΚΟΙΝΩΝΙΚΗ ΣΥΝΕΤΑΙΡΙΣΤΙΚΗ ΕΠΙΧΕΙΡΗΣΗ ΣΥΛΛΟΓΙΚΗΣ ΚΑΙ ΚΟΙΝΩΝΙΚΗΣ ΩΦΕΛΕΙΑΣ ΑΓΡΟΤΙΚΗΣ ΑΕΙΦΟΡΟΥ ΠΕΡΙΦΕΡΕΙΑΚΗΣ ΑΝΑΠΤΥΞΗΣ</t>
  </si>
  <si>
    <t>e-learning Agrostories</t>
  </si>
  <si>
    <t>Εκσυγχρονισμός/επέκταση της επιχείρησης Χλιάπας Ανώνυμος Βιομηχανική και Εμπορική Εταιρεία Ξύλου</t>
  </si>
  <si>
    <t>ΧΛΙΑΠΑΣ ΑΝΩΝΥΜΟΣ ΒΙΟΜΗΧΑΝΙΚΗ ΚΑΙ ΕΜΠΟΡΙΚΗ ΕΤΑΙΡΕΙΑ ΞΥΛΟΥ</t>
  </si>
  <si>
    <t>Παρασκευή πράσινου λαδοτυριού Κοζάνης</t>
  </si>
  <si>
    <t>ΑΓΡΟΤΙΚΟΣ ΣΥΝΕΤΑΙΡΙΣΜΟΣ ΕΛΙΑΣ ΙΜΕΡΩΝ, ΔΙΚΟΣ ΣΤ. ΙΩΑΝΝΗΣ ΚΑΙ ΣΙΑ ΟΒΕ, ΙΝΣΤΙΤΟΥΤΟ ΑΓΡΟΔΙΑΤΡΟΦΙΚΩΝ ΤΟΥΡΙΣΤΙΚΩΝ ΚΑΙ ΠΟΛΙΤΙΣΤΙΚΩΝ ΑΝΑΖΗΤΗΣΕΩΝ</t>
  </si>
  <si>
    <t>Υποδράση 19.2.2.2 - Ενίσχυση επενδύσεων στην μεταποίηση, εμπορία και/ή ανάπτυξη γεωργικών προϊόντων με αποτέλεσμα μη γεωργικό προϊόν για την εξυπηρέτηση ειδικών στόχων της τοπικής στρατηγικής</t>
  </si>
  <si>
    <t>Υποδράση 19.2.2.6 - Ενίσχυση επενδύσεων οικοτεχνίας και πολυλειτουργικών αγροκτημάτων με σκοπό την εξυπηρέτηση ειδικών στόχων της τοπικής στρατηγικής</t>
  </si>
  <si>
    <t>Μετεγκατάσταση εργοστασίου κατασκευής επίπλων με δημιουργία νέων κτιριακών εγκαταστάσεων</t>
  </si>
  <si>
    <t>Εκσυγχρονισμός και επέκταση ξυλουργείου</t>
  </si>
  <si>
    <t>Εκσυγχρονισμός τυροκομείου</t>
  </si>
  <si>
    <t>Δημιουργία υποκαταστήματος μονάδας παραγωγής λευκοσιδηρών προϊόντων</t>
  </si>
  <si>
    <t>Αύξηση ηλεκτρομηχανολογικού εξοπλισμού - Αύξηση της παραγωγικής δυναμικότητας</t>
  </si>
  <si>
    <t>ΚΩΔΙΚΟΣ ΠΣΚΕ</t>
  </si>
  <si>
    <t>LD152-0554605</t>
  </si>
  <si>
    <t>LD152-0553067</t>
  </si>
  <si>
    <t>LD152-0554767</t>
  </si>
  <si>
    <t>LD152-0554747</t>
  </si>
  <si>
    <t>LD152-0555185</t>
  </si>
  <si>
    <t>LD152-0554797</t>
  </si>
  <si>
    <t>LD152-0551035</t>
  </si>
  <si>
    <t>LD152-0554203</t>
  </si>
  <si>
    <t>LD152-0554336</t>
  </si>
  <si>
    <t>LD152-0554762</t>
  </si>
  <si>
    <t>LD152-0554101</t>
  </si>
  <si>
    <t>LD152-0554065</t>
  </si>
  <si>
    <t>LD152-0554789</t>
  </si>
  <si>
    <t>LD152-0554778</t>
  </si>
  <si>
    <t>LD152-0554292</t>
  </si>
  <si>
    <t>LD152-0554804</t>
  </si>
  <si>
    <t>LD152-0554780</t>
  </si>
  <si>
    <t>LD152-0554652</t>
  </si>
  <si>
    <t>LD152-0554760</t>
  </si>
  <si>
    <t>LD152-0555111</t>
  </si>
  <si>
    <t>LD152-0554759</t>
  </si>
  <si>
    <t>LD152-0554779</t>
  </si>
  <si>
    <t>LD152-0554147</t>
  </si>
  <si>
    <t>LD152-0555118</t>
  </si>
  <si>
    <t>LD152-0555064</t>
  </si>
  <si>
    <t>Κατατέθηκε αίτημα αποχώρησης με αρ.πρωτ.1271/241/YSA/21-3-2024</t>
  </si>
  <si>
    <t>Παρατηρήσεις</t>
  </si>
  <si>
    <t>ΕΝΤΑΞΗ</t>
  </si>
  <si>
    <r>
      <t>41Η ΣΥΝΕΔΡΙΑΣΗ ΕΔΠ 22-3-2024                                                                                                                                                                                                                                   ΠΙΝΑΚΑΣ ΟΡΙΣΤΙΚΩΝ ΑΠΟΤΕΛΕΣΜΑΤΩΝ ΑΞΙΟΛΟΓΗΣΗΣ ΑΙΤΗΣΕΩΝ ΣΤΗΡΙΞΗΣ ΠΟΥ ΥΠΟΒΛΗΘΗΚΑΝ ΣΤΑ ΠΛΑΙΣΙΑ                                                                                                   ΤΗΣ 2</t>
    </r>
    <r>
      <rPr>
        <b/>
        <vertAlign val="superscript"/>
        <sz val="10"/>
        <color indexed="8"/>
        <rFont val="Arial"/>
        <family val="2"/>
        <charset val="161"/>
      </rPr>
      <t>ης</t>
    </r>
    <r>
      <rPr>
        <b/>
        <sz val="10"/>
        <color indexed="8"/>
        <rFont val="Arial"/>
        <family val="2"/>
        <charset val="161"/>
      </rPr>
      <t xml:space="preserve"> ΠΡΟΚΗΡΥΞΗΣ ΤΗΣ ΥΠΟΔΡΑΣΗΣ 19.2 </t>
    </r>
    <r>
      <rPr>
        <b/>
        <sz val="10"/>
        <color rgb="FFFF0000"/>
        <rFont val="Arial"/>
        <family val="2"/>
        <charset val="161"/>
      </rPr>
      <t>ΜΕΤΑ ΤΗΝ ΕΓΚΡΙΣΗ ΥΠΕΡΔΕΣΜΕΥΣΗΣ</t>
    </r>
    <r>
      <rPr>
        <b/>
        <sz val="10"/>
        <color indexed="8"/>
        <rFont val="Arial"/>
        <family val="2"/>
        <charset val="161"/>
      </rPr>
      <t xml:space="preserve"> - ΕΡΓΑ ΙΔΙΩΤΙΚΟΥ ΧΑΡΑΚΤΗΡΑ</t>
    </r>
  </si>
  <si>
    <t>ΑΠΟΡΡΙΨΗ</t>
  </si>
  <si>
    <r>
      <t xml:space="preserve"> 41Η ΣΥΝΕΔΡΙΑΣΗ  ΕΔΠ 22-3-2024  ΠΙΝΑΚΑΣ ΣΥΓΚΕΝΤΡΩΤΙΚΩΝ ΟΡΙΣΤΙΚΩΝ ΑΠΟΤΕΛΕΣΜΑΤΩΝ ΑΞΙΟΛΟΓΗΣΗΣ  ΤΗΣ 2</t>
    </r>
    <r>
      <rPr>
        <b/>
        <vertAlign val="superscript"/>
        <sz val="10"/>
        <color indexed="8"/>
        <rFont val="Arial"/>
        <family val="2"/>
        <charset val="161"/>
      </rPr>
      <t>ης</t>
    </r>
    <r>
      <rPr>
        <b/>
        <sz val="10"/>
        <color indexed="8"/>
        <rFont val="Arial"/>
        <family val="2"/>
        <charset val="161"/>
      </rPr>
      <t xml:space="preserve"> ΠΡΟΚΗΡΥΞΗΣ ΤΗΣ ΥΠΟΔΡΑΣΗΣ,    19.2 - ΕΡΓΑ ΙΔΙΩΤΙΚΟΥ ΧΑΡΑΚΤΗΡΑ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</si>
</sst>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20" x14ac:knownFonts="1">
    <font>
      <sz val="11"/>
      <color theme="1"/>
      <name val="Calibri"/>
      <family val="2"/>
      <charset val="161"/>
      <scheme val="minor"/>
    </font>
    <font>
      <b/>
      <sz val="7"/>
      <color indexed="8"/>
      <name val="Arial"/>
      <family val="2"/>
      <charset val="161"/>
    </font>
    <font>
      <sz val="7"/>
      <color indexed="8"/>
      <name val="Arial"/>
      <family val="2"/>
      <charset val="161"/>
    </font>
    <font>
      <b/>
      <sz val="7"/>
      <color indexed="10"/>
      <name val="Arial"/>
      <family val="2"/>
      <charset val="161"/>
    </font>
    <font>
      <b/>
      <sz val="10"/>
      <color indexed="8"/>
      <name val="Arial"/>
      <family val="2"/>
      <charset val="161"/>
    </font>
    <font>
      <sz val="11"/>
      <color indexed="8"/>
      <name val="Arial"/>
      <family val="2"/>
      <charset val="161"/>
    </font>
    <font>
      <b/>
      <sz val="14"/>
      <color indexed="8"/>
      <name val="Arial"/>
      <family val="2"/>
      <charset val="161"/>
    </font>
    <font>
      <b/>
      <sz val="8"/>
      <color indexed="8"/>
      <name val="Arial"/>
      <family val="2"/>
      <charset val="161"/>
    </font>
    <font>
      <sz val="8"/>
      <color indexed="8"/>
      <name val="Arial"/>
      <family val="2"/>
      <charset val="161"/>
    </font>
    <font>
      <sz val="8"/>
      <name val="Calibri"/>
      <family val="2"/>
      <charset val="161"/>
    </font>
    <font>
      <b/>
      <vertAlign val="superscript"/>
      <sz val="10"/>
      <color indexed="8"/>
      <name val="Arial"/>
      <family val="2"/>
      <charset val="161"/>
    </font>
    <font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7"/>
      <color theme="1"/>
      <name val="Arial"/>
      <family val="2"/>
      <charset val="161"/>
    </font>
    <font>
      <sz val="8"/>
      <color rgb="FFFF0000"/>
      <name val="Calibri"/>
      <family val="2"/>
      <charset val="161"/>
      <scheme val="minor"/>
    </font>
    <font>
      <b/>
      <sz val="8"/>
      <color rgb="FFFF0000"/>
      <name val="Arial"/>
      <family val="2"/>
      <charset val="161"/>
    </font>
    <font>
      <sz val="11"/>
      <color rgb="FFFF0000"/>
      <name val="Calibri"/>
      <family val="2"/>
      <charset val="161"/>
      <scheme val="minor"/>
    </font>
    <font>
      <b/>
      <sz val="8"/>
      <color indexed="10"/>
      <name val="Arial"/>
      <family val="2"/>
      <charset val="161"/>
    </font>
    <font>
      <b/>
      <sz val="10"/>
      <color rgb="FFFF0000"/>
      <name val="Arial"/>
      <family val="2"/>
      <charset val="161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mediumGray">
        <fgColor indexed="43"/>
        <bgColor theme="7" tint="0.39997558519241921"/>
      </patternFill>
    </fill>
    <fill>
      <patternFill patternType="solid">
        <fgColor rgb="FFFFFF00"/>
        <bgColor indexed="64"/>
      </patternFill>
    </fill>
    <fill>
      <patternFill patternType="mediumGray">
        <fgColor indexed="43"/>
        <bgColor theme="9" tint="0.59999389629810485"/>
      </patternFill>
    </fill>
    <fill>
      <patternFill patternType="solid">
        <fgColor theme="4" tint="0.39997558519241921"/>
        <bgColor indexed="64"/>
      </patternFill>
    </fill>
    <fill>
      <patternFill patternType="mediumGray">
        <fgColor indexed="43"/>
        <bgColor theme="5" tint="0.5999938962981048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164" fontId="7" fillId="9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 wrapText="1"/>
    </xf>
    <xf numFmtId="164" fontId="13" fillId="8" borderId="1" xfId="0" applyNumberFormat="1" applyFont="1" applyFill="1" applyBorder="1" applyAlignment="1">
      <alignment horizontal="center" vertical="center"/>
    </xf>
    <xf numFmtId="164" fontId="13" fillId="6" borderId="1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4" fontId="12" fillId="10" borderId="1" xfId="0" applyNumberFormat="1" applyFont="1" applyFill="1" applyBorder="1" applyAlignment="1">
      <alignment horizontal="center" vertical="center"/>
    </xf>
    <xf numFmtId="4" fontId="11" fillId="10" borderId="1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4" fontId="0" fillId="0" borderId="0" xfId="0" applyNumberFormat="1"/>
    <xf numFmtId="0" fontId="0" fillId="0" borderId="1" xfId="0" applyBorder="1"/>
    <xf numFmtId="0" fontId="1" fillId="5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2" fillId="10" borderId="1" xfId="0" applyFont="1" applyFill="1" applyBorder="1" applyAlignment="1">
      <alignment vertical="center" wrapText="1"/>
    </xf>
    <xf numFmtId="0" fontId="11" fillId="0" borderId="0" xfId="0" applyFont="1"/>
    <xf numFmtId="0" fontId="15" fillId="0" borderId="0" xfId="0" applyFont="1" applyAlignment="1">
      <alignment vertical="center" wrapText="1"/>
    </xf>
    <xf numFmtId="4" fontId="12" fillId="5" borderId="1" xfId="0" applyNumberFormat="1" applyFont="1" applyFill="1" applyBorder="1" applyAlignment="1">
      <alignment horizontal="center" vertical="center"/>
    </xf>
    <xf numFmtId="2" fontId="1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4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4" fontId="7" fillId="9" borderId="1" xfId="0" applyNumberFormat="1" applyFont="1" applyFill="1" applyBorder="1" applyAlignment="1">
      <alignment horizontal="center" vertical="center"/>
    </xf>
    <xf numFmtId="164" fontId="13" fillId="1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13" fillId="7" borderId="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7" fillId="13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165" fontId="7" fillId="11" borderId="1" xfId="0" applyNumberFormat="1" applyFont="1" applyFill="1" applyBorder="1" applyAlignment="1">
      <alignment horizontal="center" vertical="center"/>
    </xf>
    <xf numFmtId="164" fontId="7" fillId="11" borderId="1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64" fontId="16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7" fillId="11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21"/>
  <sheetViews>
    <sheetView tabSelected="1" view="pageBreakPreview" topLeftCell="A22" zoomScale="115" zoomScaleNormal="115" zoomScaleSheetLayoutView="115" workbookViewId="0">
      <selection activeCell="C80" sqref="C80"/>
    </sheetView>
  </sheetViews>
  <sheetFormatPr defaultRowHeight="15" x14ac:dyDescent="0.25"/>
  <cols>
    <col min="1" max="1" width="7.5703125" customWidth="1"/>
    <col min="2" max="2" width="9.140625" hidden="1" customWidth="1"/>
    <col min="3" max="3" width="32.28515625" customWidth="1"/>
    <col min="4" max="4" width="11.5703125" customWidth="1"/>
    <col min="5" max="5" width="23.7109375" hidden="1" customWidth="1"/>
    <col min="6" max="7" width="12" customWidth="1"/>
    <col min="8" max="8" width="12.140625" customWidth="1"/>
    <col min="9" max="9" width="8.85546875" customWidth="1"/>
    <col min="10" max="10" width="22.28515625" customWidth="1"/>
    <col min="11" max="11" width="14.28515625" hidden="1" customWidth="1"/>
    <col min="12" max="12" width="17.7109375" hidden="1" customWidth="1"/>
    <col min="13" max="13" width="24.7109375" hidden="1" customWidth="1"/>
    <col min="14" max="14" width="16" hidden="1" customWidth="1"/>
  </cols>
  <sheetData>
    <row r="1" spans="1:15" ht="40.5" customHeight="1" thickBot="1" x14ac:dyDescent="0.3">
      <c r="A1" s="90" t="s">
        <v>300</v>
      </c>
      <c r="B1" s="91"/>
      <c r="C1" s="91"/>
      <c r="D1" s="91"/>
      <c r="E1" s="91"/>
      <c r="F1" s="91"/>
      <c r="G1" s="91"/>
      <c r="H1" s="91"/>
      <c r="I1" s="91"/>
      <c r="J1" s="92"/>
    </row>
    <row r="2" spans="1:15" ht="5.25" customHeight="1" x14ac:dyDescent="0.25">
      <c r="A2" s="77"/>
      <c r="B2" s="28"/>
      <c r="C2" s="28"/>
      <c r="D2" s="28"/>
      <c r="E2" s="28"/>
      <c r="F2" s="28"/>
      <c r="G2" s="28"/>
      <c r="H2" s="28"/>
      <c r="I2" s="28"/>
      <c r="J2" s="28"/>
    </row>
    <row r="3" spans="1:15" ht="46.5" hidden="1" customHeight="1" x14ac:dyDescent="0.25">
      <c r="A3" s="1" t="s">
        <v>0</v>
      </c>
      <c r="B3" s="1" t="s">
        <v>1</v>
      </c>
      <c r="C3" s="1" t="s">
        <v>264</v>
      </c>
      <c r="D3" s="1"/>
      <c r="E3" s="1" t="s">
        <v>2</v>
      </c>
      <c r="F3" s="1" t="s">
        <v>178</v>
      </c>
      <c r="G3" s="1" t="s">
        <v>13</v>
      </c>
      <c r="H3" s="1" t="s">
        <v>179</v>
      </c>
      <c r="I3" s="1" t="s">
        <v>3</v>
      </c>
      <c r="J3" s="1" t="s">
        <v>4</v>
      </c>
    </row>
    <row r="4" spans="1:15" ht="18.75" hidden="1" customHeight="1" x14ac:dyDescent="0.25">
      <c r="A4" s="80" t="s">
        <v>5</v>
      </c>
      <c r="B4" s="80"/>
      <c r="C4" s="80"/>
      <c r="D4" s="80"/>
      <c r="E4" s="80"/>
      <c r="F4" s="80"/>
      <c r="G4" s="80"/>
      <c r="H4" s="80"/>
      <c r="I4" s="80"/>
      <c r="J4" s="80"/>
    </row>
    <row r="5" spans="1:15" ht="18.75" hidden="1" customHeight="1" x14ac:dyDescent="0.25">
      <c r="A5" s="2" t="s">
        <v>8</v>
      </c>
      <c r="B5" s="5"/>
      <c r="C5" s="3" t="s">
        <v>8</v>
      </c>
      <c r="D5" s="3"/>
      <c r="E5" s="3" t="s">
        <v>8</v>
      </c>
      <c r="F5" s="18"/>
      <c r="G5" s="18"/>
      <c r="H5" s="18"/>
      <c r="I5" s="44"/>
      <c r="J5" s="9"/>
    </row>
    <row r="6" spans="1:15" ht="18.75" hidden="1" customHeight="1" x14ac:dyDescent="0.25">
      <c r="A6" s="89" t="s">
        <v>6</v>
      </c>
      <c r="B6" s="89"/>
      <c r="C6" s="89"/>
      <c r="D6" s="89"/>
      <c r="E6" s="89"/>
      <c r="F6" s="29">
        <f>SUM(F5:F5)</f>
        <v>0</v>
      </c>
      <c r="G6" s="29">
        <f>SUM(G5:G5)</f>
        <v>0</v>
      </c>
      <c r="H6" s="29">
        <f>SUM(H5:H5)</f>
        <v>0</v>
      </c>
      <c r="I6" s="89"/>
      <c r="J6" s="89"/>
    </row>
    <row r="7" spans="1:15" ht="18.75" hidden="1" customHeight="1" x14ac:dyDescent="0.25">
      <c r="A7" s="80" t="s">
        <v>7</v>
      </c>
      <c r="B7" s="80"/>
      <c r="C7" s="80"/>
      <c r="D7" s="80"/>
      <c r="E7" s="80"/>
      <c r="F7" s="80"/>
      <c r="G7" s="80"/>
      <c r="H7" s="80"/>
      <c r="I7" s="80"/>
      <c r="J7" s="80"/>
    </row>
    <row r="8" spans="1:15" ht="18.75" hidden="1" customHeight="1" x14ac:dyDescent="0.25">
      <c r="A8" s="2" t="s">
        <v>8</v>
      </c>
      <c r="B8" s="5"/>
      <c r="C8" s="3" t="s">
        <v>8</v>
      </c>
      <c r="D8" s="3"/>
      <c r="E8" s="3" t="s">
        <v>8</v>
      </c>
      <c r="F8" s="18"/>
      <c r="G8" s="21"/>
      <c r="H8" s="21"/>
      <c r="I8" s="44"/>
      <c r="J8" s="36"/>
    </row>
    <row r="9" spans="1:15" ht="18.75" hidden="1" customHeight="1" x14ac:dyDescent="0.25">
      <c r="A9" s="78" t="s">
        <v>9</v>
      </c>
      <c r="B9" s="78"/>
      <c r="C9" s="78"/>
      <c r="D9" s="78"/>
      <c r="E9" s="78"/>
      <c r="F9" s="31">
        <f>SUM(F8)</f>
        <v>0</v>
      </c>
      <c r="G9" s="31">
        <f t="shared" ref="G9" si="0">SUM(G8)</f>
        <v>0</v>
      </c>
      <c r="H9" s="31">
        <f t="shared" ref="H9" si="1">SUM(H8)</f>
        <v>0</v>
      </c>
      <c r="I9" s="79"/>
      <c r="J9" s="79"/>
    </row>
    <row r="10" spans="1:15" ht="38.25" customHeight="1" x14ac:dyDescent="0.25">
      <c r="A10" s="1" t="s">
        <v>0</v>
      </c>
      <c r="B10" s="1" t="s">
        <v>1</v>
      </c>
      <c r="C10" s="1" t="s">
        <v>14</v>
      </c>
      <c r="D10" s="1" t="s">
        <v>271</v>
      </c>
      <c r="E10" s="1" t="s">
        <v>2</v>
      </c>
      <c r="F10" s="1" t="s">
        <v>178</v>
      </c>
      <c r="G10" s="1" t="s">
        <v>13</v>
      </c>
      <c r="H10" s="1" t="s">
        <v>179</v>
      </c>
      <c r="I10" s="1" t="s">
        <v>3</v>
      </c>
      <c r="J10" s="1" t="s">
        <v>298</v>
      </c>
    </row>
    <row r="11" spans="1:15" x14ac:dyDescent="0.25">
      <c r="A11" s="80" t="s">
        <v>5</v>
      </c>
      <c r="B11" s="80"/>
      <c r="C11" s="80"/>
      <c r="D11" s="80"/>
      <c r="E11" s="80"/>
      <c r="F11" s="80"/>
      <c r="G11" s="80"/>
      <c r="H11" s="80"/>
      <c r="I11" s="80"/>
      <c r="J11" s="80"/>
    </row>
    <row r="12" spans="1:15" ht="17.25" customHeight="1" x14ac:dyDescent="0.25">
      <c r="A12" s="3">
        <v>1</v>
      </c>
      <c r="B12" s="5"/>
      <c r="C12" s="22" t="s">
        <v>219</v>
      </c>
      <c r="D12" s="23" t="s">
        <v>272</v>
      </c>
      <c r="E12" s="23" t="s">
        <v>220</v>
      </c>
      <c r="F12" s="18">
        <v>43197.42</v>
      </c>
      <c r="G12" s="20">
        <v>39613.08</v>
      </c>
      <c r="H12" s="20">
        <v>39613.08</v>
      </c>
      <c r="I12" s="44">
        <v>48.7</v>
      </c>
      <c r="J12" s="9" t="s">
        <v>299</v>
      </c>
      <c r="O12" s="61"/>
    </row>
    <row r="13" spans="1:15" x14ac:dyDescent="0.25">
      <c r="A13" s="89" t="s">
        <v>6</v>
      </c>
      <c r="B13" s="89"/>
      <c r="C13" s="89"/>
      <c r="D13" s="89"/>
      <c r="E13" s="89"/>
      <c r="F13" s="29">
        <f>SUM(F12:F12)</f>
        <v>43197.42</v>
      </c>
      <c r="G13" s="29">
        <f>SUM(G12:G12)</f>
        <v>39613.08</v>
      </c>
      <c r="H13" s="29">
        <f>SUM(H12:H12)</f>
        <v>39613.08</v>
      </c>
      <c r="I13" s="89"/>
      <c r="J13" s="89"/>
      <c r="K13" s="29">
        <v>250000</v>
      </c>
      <c r="L13" s="7">
        <f>K13-H13</f>
        <v>210386.91999999998</v>
      </c>
      <c r="M13" s="7">
        <f>L13-L21</f>
        <v>99309.579999999987</v>
      </c>
    </row>
    <row r="14" spans="1:15" x14ac:dyDescent="0.25">
      <c r="A14" s="86" t="s">
        <v>7</v>
      </c>
      <c r="B14" s="86"/>
      <c r="C14" s="86"/>
      <c r="D14" s="86"/>
      <c r="E14" s="86"/>
      <c r="F14" s="86"/>
      <c r="G14" s="86"/>
      <c r="H14" s="86"/>
      <c r="I14" s="86"/>
      <c r="J14" s="86"/>
    </row>
    <row r="15" spans="1:15" ht="15" customHeight="1" x14ac:dyDescent="0.25">
      <c r="A15" s="2">
        <v>1</v>
      </c>
      <c r="B15" s="5"/>
      <c r="C15" s="22" t="s">
        <v>221</v>
      </c>
      <c r="D15" s="23" t="s">
        <v>277</v>
      </c>
      <c r="E15" s="23" t="s">
        <v>222</v>
      </c>
      <c r="F15" s="18">
        <v>19741.150000000001</v>
      </c>
      <c r="G15" s="21">
        <v>19619.5</v>
      </c>
      <c r="H15" s="21">
        <v>0</v>
      </c>
      <c r="I15" s="44">
        <v>37.9</v>
      </c>
      <c r="J15" s="36" t="s">
        <v>301</v>
      </c>
    </row>
    <row r="16" spans="1:15" x14ac:dyDescent="0.25">
      <c r="A16" s="87" t="s">
        <v>9</v>
      </c>
      <c r="B16" s="87"/>
      <c r="C16" s="87"/>
      <c r="D16" s="87"/>
      <c r="E16" s="87"/>
      <c r="F16" s="55">
        <f>SUM(F15)</f>
        <v>19741.150000000001</v>
      </c>
      <c r="G16" s="55">
        <f t="shared" ref="G16:H16" si="2">SUM(G15)</f>
        <v>19619.5</v>
      </c>
      <c r="H16" s="55">
        <f t="shared" si="2"/>
        <v>0</v>
      </c>
      <c r="I16" s="88"/>
      <c r="J16" s="88"/>
    </row>
    <row r="17" spans="1:12" ht="61.5" customHeight="1" x14ac:dyDescent="0.25">
      <c r="A17" s="1" t="s">
        <v>0</v>
      </c>
      <c r="B17" s="1" t="s">
        <v>1</v>
      </c>
      <c r="C17" s="1" t="s">
        <v>15</v>
      </c>
      <c r="D17" s="1" t="s">
        <v>271</v>
      </c>
      <c r="E17" s="1" t="s">
        <v>2</v>
      </c>
      <c r="F17" s="1" t="s">
        <v>178</v>
      </c>
      <c r="G17" s="1" t="s">
        <v>13</v>
      </c>
      <c r="H17" s="1" t="s">
        <v>179</v>
      </c>
      <c r="I17" s="1" t="s">
        <v>3</v>
      </c>
      <c r="J17" s="1" t="s">
        <v>298</v>
      </c>
    </row>
    <row r="18" spans="1:12" x14ac:dyDescent="0.25">
      <c r="A18" s="80" t="s">
        <v>5</v>
      </c>
      <c r="B18" s="80"/>
      <c r="C18" s="80"/>
      <c r="D18" s="80"/>
      <c r="E18" s="80"/>
      <c r="F18" s="80"/>
      <c r="G18" s="80"/>
      <c r="H18" s="80"/>
      <c r="I18" s="80"/>
      <c r="J18" s="80"/>
    </row>
    <row r="19" spans="1:12" ht="22.5" customHeight="1" x14ac:dyDescent="0.25">
      <c r="A19" s="3">
        <v>1</v>
      </c>
      <c r="B19" s="5"/>
      <c r="C19" s="22" t="s">
        <v>269</v>
      </c>
      <c r="D19" s="23" t="s">
        <v>280</v>
      </c>
      <c r="E19" s="23" t="s">
        <v>223</v>
      </c>
      <c r="F19" s="18">
        <v>198769.26</v>
      </c>
      <c r="G19" s="21">
        <v>197752.34</v>
      </c>
      <c r="H19" s="21">
        <v>197752.34</v>
      </c>
      <c r="I19" s="44">
        <v>53</v>
      </c>
      <c r="J19" s="9" t="str">
        <f>J12</f>
        <v>ΕΝΤΑΞΗ</v>
      </c>
    </row>
    <row r="20" spans="1:12" ht="20.25" customHeight="1" x14ac:dyDescent="0.25">
      <c r="A20" s="2">
        <v>2</v>
      </c>
      <c r="B20" s="5"/>
      <c r="C20" s="22" t="s">
        <v>267</v>
      </c>
      <c r="D20" s="23" t="s">
        <v>296</v>
      </c>
      <c r="E20" s="23" t="s">
        <v>224</v>
      </c>
      <c r="F20" s="18">
        <v>18720</v>
      </c>
      <c r="G20" s="21">
        <v>13325</v>
      </c>
      <c r="H20" s="21">
        <f>G20</f>
        <v>13325</v>
      </c>
      <c r="I20" s="44">
        <v>32</v>
      </c>
      <c r="J20" s="36" t="str">
        <f>J19</f>
        <v>ΕΝΤΑΞΗ</v>
      </c>
    </row>
    <row r="21" spans="1:12" x14ac:dyDescent="0.25">
      <c r="A21" s="89" t="s">
        <v>6</v>
      </c>
      <c r="B21" s="89"/>
      <c r="C21" s="89"/>
      <c r="D21" s="89"/>
      <c r="E21" s="89"/>
      <c r="F21" s="29">
        <f>SUM(F19:F20)</f>
        <v>217489.26</v>
      </c>
      <c r="G21" s="29">
        <f t="shared" ref="G21:H21" si="3">SUM(G19:G20)</f>
        <v>211077.34</v>
      </c>
      <c r="H21" s="29">
        <f t="shared" si="3"/>
        <v>211077.34</v>
      </c>
      <c r="I21" s="89"/>
      <c r="J21" s="89"/>
      <c r="K21" s="58">
        <v>100000</v>
      </c>
      <c r="L21" s="7">
        <f>H21-K21</f>
        <v>111077.34</v>
      </c>
    </row>
    <row r="22" spans="1:12" x14ac:dyDescent="0.25">
      <c r="A22" s="86" t="s">
        <v>7</v>
      </c>
      <c r="B22" s="86"/>
      <c r="C22" s="86"/>
      <c r="D22" s="86"/>
      <c r="E22" s="86"/>
      <c r="F22" s="86"/>
      <c r="G22" s="86"/>
      <c r="H22" s="86"/>
      <c r="I22" s="86"/>
      <c r="J22" s="86"/>
    </row>
    <row r="23" spans="1:12" x14ac:dyDescent="0.25">
      <c r="A23" s="3" t="s">
        <v>8</v>
      </c>
      <c r="B23" s="42"/>
      <c r="C23" s="59" t="s">
        <v>8</v>
      </c>
      <c r="D23" s="59"/>
      <c r="E23" s="42"/>
      <c r="F23" s="42"/>
      <c r="G23" s="42"/>
      <c r="H23" s="42"/>
      <c r="I23" s="42"/>
      <c r="J23" s="59" t="s">
        <v>8</v>
      </c>
    </row>
    <row r="24" spans="1:12" x14ac:dyDescent="0.25">
      <c r="A24" s="87" t="s">
        <v>9</v>
      </c>
      <c r="B24" s="87"/>
      <c r="C24" s="87"/>
      <c r="D24" s="87"/>
      <c r="E24" s="87"/>
      <c r="F24" s="55"/>
      <c r="G24" s="55"/>
      <c r="H24" s="55"/>
      <c r="I24" s="88"/>
      <c r="J24" s="88"/>
    </row>
    <row r="25" spans="1:12" ht="63.75" customHeight="1" x14ac:dyDescent="0.25">
      <c r="A25" s="1" t="s">
        <v>0</v>
      </c>
      <c r="B25" s="1" t="s">
        <v>1</v>
      </c>
      <c r="C25" s="1" t="s">
        <v>16</v>
      </c>
      <c r="D25" s="1" t="s">
        <v>271</v>
      </c>
      <c r="E25" s="1" t="s">
        <v>2</v>
      </c>
      <c r="F25" s="1" t="s">
        <v>178</v>
      </c>
      <c r="G25" s="1" t="s">
        <v>13</v>
      </c>
      <c r="H25" s="1" t="s">
        <v>179</v>
      </c>
      <c r="I25" s="1" t="s">
        <v>3</v>
      </c>
      <c r="J25" s="1" t="s">
        <v>298</v>
      </c>
    </row>
    <row r="26" spans="1:12" x14ac:dyDescent="0.25">
      <c r="A26" s="80" t="s">
        <v>5</v>
      </c>
      <c r="B26" s="80"/>
      <c r="C26" s="80"/>
      <c r="D26" s="80"/>
      <c r="E26" s="80"/>
      <c r="F26" s="80"/>
      <c r="G26" s="80"/>
      <c r="H26" s="80"/>
      <c r="I26" s="80"/>
      <c r="J26" s="80"/>
    </row>
    <row r="27" spans="1:12" ht="24" customHeight="1" x14ac:dyDescent="0.25">
      <c r="A27" s="3">
        <v>1</v>
      </c>
      <c r="B27" s="5"/>
      <c r="C27" s="22" t="s">
        <v>225</v>
      </c>
      <c r="D27" s="23" t="s">
        <v>288</v>
      </c>
      <c r="E27" s="23" t="s">
        <v>226</v>
      </c>
      <c r="F27" s="18">
        <v>40429.870000000003</v>
      </c>
      <c r="G27" s="48">
        <v>40268.69</v>
      </c>
      <c r="H27" s="48">
        <v>40268.69</v>
      </c>
      <c r="I27" s="49">
        <v>76.599999999999994</v>
      </c>
      <c r="J27" s="9" t="str">
        <f>J20</f>
        <v>ΕΝΤΑΞΗ</v>
      </c>
    </row>
    <row r="28" spans="1:12" x14ac:dyDescent="0.25">
      <c r="A28" s="89" t="s">
        <v>6</v>
      </c>
      <c r="B28" s="89"/>
      <c r="C28" s="89"/>
      <c r="D28" s="89"/>
      <c r="E28" s="89"/>
      <c r="F28" s="29">
        <f>SUM(F27:F27)</f>
        <v>40429.870000000003</v>
      </c>
      <c r="G28" s="29">
        <f t="shared" ref="G28" si="4">H28</f>
        <v>40268.69</v>
      </c>
      <c r="H28" s="29">
        <f>SUM(H27:H27)</f>
        <v>40268.69</v>
      </c>
      <c r="I28" s="89"/>
      <c r="J28" s="89"/>
      <c r="K28" s="29">
        <v>50000</v>
      </c>
      <c r="L28" s="7">
        <f>K28-H27</f>
        <v>9731.3099999999977</v>
      </c>
    </row>
    <row r="29" spans="1:12" x14ac:dyDescent="0.25">
      <c r="A29" s="86" t="s">
        <v>7</v>
      </c>
      <c r="B29" s="86"/>
      <c r="C29" s="86"/>
      <c r="D29" s="86"/>
      <c r="E29" s="86"/>
      <c r="F29" s="86"/>
      <c r="G29" s="86"/>
      <c r="H29" s="86"/>
      <c r="I29" s="86"/>
      <c r="J29" s="86"/>
    </row>
    <row r="30" spans="1:12" ht="9" customHeight="1" x14ac:dyDescent="0.25">
      <c r="A30" s="2" t="s">
        <v>8</v>
      </c>
      <c r="B30" s="5"/>
      <c r="C30" s="3" t="s">
        <v>8</v>
      </c>
      <c r="D30" s="3"/>
      <c r="E30" s="3" t="s">
        <v>8</v>
      </c>
      <c r="F30" s="4"/>
      <c r="G30" s="4"/>
      <c r="H30" s="4"/>
      <c r="I30" s="15"/>
      <c r="J30" s="3" t="s">
        <v>8</v>
      </c>
    </row>
    <row r="31" spans="1:12" x14ac:dyDescent="0.25">
      <c r="A31" s="87" t="s">
        <v>9</v>
      </c>
      <c r="B31" s="87"/>
      <c r="C31" s="87"/>
      <c r="D31" s="87"/>
      <c r="E31" s="87"/>
      <c r="F31" s="55">
        <f>SUM(F30:F30)</f>
        <v>0</v>
      </c>
      <c r="G31" s="55">
        <f>SUM(G30:G30)</f>
        <v>0</v>
      </c>
      <c r="H31" s="55">
        <f>SUM(H30:H30)</f>
        <v>0</v>
      </c>
      <c r="I31" s="88"/>
      <c r="J31" s="88"/>
    </row>
    <row r="32" spans="1:12" ht="40.5" hidden="1" customHeight="1" x14ac:dyDescent="0.25">
      <c r="A32" s="1" t="s">
        <v>0</v>
      </c>
      <c r="B32" s="1" t="s">
        <v>1</v>
      </c>
      <c r="C32" s="1" t="s">
        <v>265</v>
      </c>
      <c r="D32" s="1"/>
      <c r="E32" s="1" t="s">
        <v>2</v>
      </c>
      <c r="F32" s="1" t="s">
        <v>178</v>
      </c>
      <c r="G32" s="1" t="s">
        <v>13</v>
      </c>
      <c r="H32" s="1" t="s">
        <v>179</v>
      </c>
      <c r="I32" s="1" t="s">
        <v>3</v>
      </c>
      <c r="J32" s="1" t="s">
        <v>4</v>
      </c>
    </row>
    <row r="33" spans="1:15" hidden="1" x14ac:dyDescent="0.25">
      <c r="A33" s="80" t="s">
        <v>5</v>
      </c>
      <c r="B33" s="80"/>
      <c r="C33" s="80"/>
      <c r="D33" s="80"/>
      <c r="E33" s="80"/>
      <c r="F33" s="80"/>
      <c r="G33" s="80"/>
      <c r="H33" s="80"/>
      <c r="I33" s="80"/>
      <c r="J33" s="80"/>
    </row>
    <row r="34" spans="1:15" hidden="1" x14ac:dyDescent="0.25">
      <c r="A34" s="2" t="s">
        <v>8</v>
      </c>
      <c r="B34" s="5"/>
      <c r="C34" s="3" t="s">
        <v>8</v>
      </c>
      <c r="D34" s="3"/>
      <c r="E34" s="3" t="s">
        <v>8</v>
      </c>
      <c r="F34" s="18"/>
      <c r="G34" s="18"/>
      <c r="H34" s="18"/>
      <c r="I34" s="44"/>
      <c r="J34" s="9"/>
    </row>
    <row r="35" spans="1:15" hidden="1" x14ac:dyDescent="0.25">
      <c r="A35" s="89" t="s">
        <v>6</v>
      </c>
      <c r="B35" s="89"/>
      <c r="C35" s="89"/>
      <c r="D35" s="89"/>
      <c r="E35" s="89"/>
      <c r="F35" s="29">
        <f>SUM(F34:F34)</f>
        <v>0</v>
      </c>
      <c r="G35" s="29">
        <f>SUM(G34:G34)</f>
        <v>0</v>
      </c>
      <c r="H35" s="29">
        <f>SUM(H34:H34)</f>
        <v>0</v>
      </c>
      <c r="I35" s="89"/>
      <c r="J35" s="89"/>
    </row>
    <row r="36" spans="1:15" hidden="1" x14ac:dyDescent="0.25">
      <c r="A36" s="80" t="s">
        <v>7</v>
      </c>
      <c r="B36" s="80"/>
      <c r="C36" s="80"/>
      <c r="D36" s="80"/>
      <c r="E36" s="80"/>
      <c r="F36" s="80"/>
      <c r="G36" s="80"/>
      <c r="H36" s="80"/>
      <c r="I36" s="80"/>
      <c r="J36" s="80"/>
    </row>
    <row r="37" spans="1:15" hidden="1" x14ac:dyDescent="0.25">
      <c r="A37" s="2" t="s">
        <v>8</v>
      </c>
      <c r="B37" s="5"/>
      <c r="C37" s="3" t="s">
        <v>8</v>
      </c>
      <c r="D37" s="3"/>
      <c r="E37" s="3" t="s">
        <v>8</v>
      </c>
      <c r="F37" s="18"/>
      <c r="G37" s="21"/>
      <c r="H37" s="21"/>
      <c r="I37" s="44"/>
      <c r="J37" s="36"/>
    </row>
    <row r="38" spans="1:15" hidden="1" x14ac:dyDescent="0.25">
      <c r="A38" s="78" t="s">
        <v>9</v>
      </c>
      <c r="B38" s="78"/>
      <c r="C38" s="78"/>
      <c r="D38" s="78"/>
      <c r="E38" s="78"/>
      <c r="F38" s="31">
        <f>SUM(F37)</f>
        <v>0</v>
      </c>
      <c r="G38" s="31">
        <f t="shared" ref="G38" si="5">SUM(G37)</f>
        <v>0</v>
      </c>
      <c r="H38" s="31">
        <f t="shared" ref="H38" si="6">SUM(H37)</f>
        <v>0</v>
      </c>
      <c r="I38" s="79"/>
      <c r="J38" s="79"/>
    </row>
    <row r="39" spans="1:15" ht="54" customHeight="1" x14ac:dyDescent="0.25">
      <c r="A39" s="1" t="s">
        <v>0</v>
      </c>
      <c r="B39" s="1" t="s">
        <v>1</v>
      </c>
      <c r="C39" s="1" t="s">
        <v>17</v>
      </c>
      <c r="D39" s="1" t="s">
        <v>271</v>
      </c>
      <c r="E39" s="1" t="s">
        <v>2</v>
      </c>
      <c r="F39" s="1" t="s">
        <v>178</v>
      </c>
      <c r="G39" s="1" t="s">
        <v>13</v>
      </c>
      <c r="H39" s="1" t="s">
        <v>179</v>
      </c>
      <c r="I39" s="1" t="s">
        <v>3</v>
      </c>
      <c r="J39" s="1" t="s">
        <v>298</v>
      </c>
    </row>
    <row r="40" spans="1:15" ht="18.75" customHeight="1" x14ac:dyDescent="0.25">
      <c r="A40" s="80" t="s">
        <v>5</v>
      </c>
      <c r="B40" s="80"/>
      <c r="C40" s="80"/>
      <c r="D40" s="80"/>
      <c r="E40" s="80"/>
      <c r="F40" s="80"/>
      <c r="G40" s="80"/>
      <c r="H40" s="80"/>
      <c r="I40" s="80"/>
      <c r="J40" s="80"/>
    </row>
    <row r="41" spans="1:15" ht="19.5" customHeight="1" x14ac:dyDescent="0.25">
      <c r="A41" s="3">
        <v>1</v>
      </c>
      <c r="B41" s="5"/>
      <c r="C41" s="22" t="s">
        <v>227</v>
      </c>
      <c r="D41" s="23" t="s">
        <v>285</v>
      </c>
      <c r="E41" s="23" t="s">
        <v>228</v>
      </c>
      <c r="F41" s="18">
        <v>15929.84</v>
      </c>
      <c r="G41" s="18">
        <v>15929.85</v>
      </c>
      <c r="H41" s="18">
        <v>15929.85</v>
      </c>
      <c r="I41" s="44">
        <v>71.099999999999994</v>
      </c>
      <c r="J41" s="9" t="str">
        <f>J27</f>
        <v>ΕΝΤΑΞΗ</v>
      </c>
    </row>
    <row r="42" spans="1:15" ht="21.75" customHeight="1" x14ac:dyDescent="0.25">
      <c r="A42" s="3">
        <f>A41+1</f>
        <v>2</v>
      </c>
      <c r="B42" s="5"/>
      <c r="C42" s="22" t="s">
        <v>229</v>
      </c>
      <c r="D42" s="23" t="s">
        <v>274</v>
      </c>
      <c r="E42" s="23" t="s">
        <v>230</v>
      </c>
      <c r="F42" s="18">
        <v>55922</v>
      </c>
      <c r="G42" s="21">
        <v>55252</v>
      </c>
      <c r="H42" s="21">
        <v>55252</v>
      </c>
      <c r="I42" s="44">
        <v>62.9</v>
      </c>
      <c r="J42" s="9" t="str">
        <f>J41</f>
        <v>ΕΝΤΑΞΗ</v>
      </c>
      <c r="O42" s="61"/>
    </row>
    <row r="43" spans="1:15" ht="15.75" customHeight="1" x14ac:dyDescent="0.25">
      <c r="A43" s="89" t="s">
        <v>6</v>
      </c>
      <c r="B43" s="89"/>
      <c r="C43" s="89"/>
      <c r="D43" s="89"/>
      <c r="E43" s="89"/>
      <c r="F43" s="29">
        <f>SUM(F41:F42)</f>
        <v>71851.839999999997</v>
      </c>
      <c r="G43" s="29">
        <f>SUM(G41:G42)</f>
        <v>71181.850000000006</v>
      </c>
      <c r="H43" s="29">
        <f>SUM(H41:H42)</f>
        <v>71181.850000000006</v>
      </c>
      <c r="I43" s="89"/>
      <c r="J43" s="89"/>
      <c r="K43" s="29">
        <v>100000</v>
      </c>
      <c r="L43" s="7">
        <f>K43-H43</f>
        <v>28818.149999999994</v>
      </c>
    </row>
    <row r="44" spans="1:15" ht="18.75" customHeight="1" x14ac:dyDescent="0.25">
      <c r="A44" s="86" t="s">
        <v>7</v>
      </c>
      <c r="B44" s="86"/>
      <c r="C44" s="86"/>
      <c r="D44" s="86"/>
      <c r="E44" s="86"/>
      <c r="F44" s="86"/>
      <c r="G44" s="86"/>
      <c r="H44" s="86"/>
      <c r="I44" s="86"/>
      <c r="J44" s="86"/>
    </row>
    <row r="45" spans="1:15" ht="19.5" customHeight="1" x14ac:dyDescent="0.25">
      <c r="A45" s="50">
        <v>1</v>
      </c>
      <c r="B45" s="51"/>
      <c r="C45" s="52" t="s">
        <v>268</v>
      </c>
      <c r="D45" s="23" t="s">
        <v>291</v>
      </c>
      <c r="E45" s="53" t="s">
        <v>231</v>
      </c>
      <c r="F45" s="20">
        <v>98058.8</v>
      </c>
      <c r="G45" s="48">
        <v>98058.8</v>
      </c>
      <c r="H45" s="48">
        <v>0</v>
      </c>
      <c r="I45" s="49">
        <v>42.9</v>
      </c>
      <c r="J45" s="50" t="s">
        <v>301</v>
      </c>
      <c r="K45" s="47"/>
      <c r="L45" s="46"/>
    </row>
    <row r="46" spans="1:15" ht="18" customHeight="1" x14ac:dyDescent="0.25">
      <c r="A46" s="87" t="s">
        <v>9</v>
      </c>
      <c r="B46" s="87"/>
      <c r="C46" s="87"/>
      <c r="D46" s="87"/>
      <c r="E46" s="87"/>
      <c r="F46" s="55">
        <f>SUM(F45:F45)</f>
        <v>98058.8</v>
      </c>
      <c r="G46" s="55">
        <f>SUM(G45:G45)</f>
        <v>98058.8</v>
      </c>
      <c r="H46" s="55">
        <f>SUM(H45:H45)</f>
        <v>0</v>
      </c>
      <c r="I46" s="88"/>
      <c r="J46" s="88"/>
    </row>
    <row r="47" spans="1:15" ht="44.25" customHeight="1" x14ac:dyDescent="0.25">
      <c r="A47" s="1" t="s">
        <v>0</v>
      </c>
      <c r="B47" s="1" t="s">
        <v>1</v>
      </c>
      <c r="C47" s="1" t="s">
        <v>18</v>
      </c>
      <c r="D47" s="1" t="s">
        <v>271</v>
      </c>
      <c r="E47" s="1" t="s">
        <v>2</v>
      </c>
      <c r="F47" s="1" t="s">
        <v>178</v>
      </c>
      <c r="G47" s="1" t="s">
        <v>13</v>
      </c>
      <c r="H47" s="1" t="s">
        <v>179</v>
      </c>
      <c r="I47" s="1" t="s">
        <v>3</v>
      </c>
      <c r="J47" s="1" t="s">
        <v>298</v>
      </c>
    </row>
    <row r="48" spans="1:15" ht="18" customHeight="1" x14ac:dyDescent="0.25">
      <c r="A48" s="80" t="s">
        <v>5</v>
      </c>
      <c r="B48" s="80"/>
      <c r="C48" s="80"/>
      <c r="D48" s="80"/>
      <c r="E48" s="80"/>
      <c r="F48" s="80"/>
      <c r="G48" s="80"/>
      <c r="H48" s="80"/>
      <c r="I48" s="80"/>
      <c r="J48" s="80"/>
    </row>
    <row r="49" spans="1:15" ht="40.5" customHeight="1" x14ac:dyDescent="0.25">
      <c r="A49" s="3">
        <v>1</v>
      </c>
      <c r="B49" s="5"/>
      <c r="C49" s="22" t="s">
        <v>232</v>
      </c>
      <c r="D49" s="23" t="s">
        <v>287</v>
      </c>
      <c r="E49" s="23" t="s">
        <v>233</v>
      </c>
      <c r="F49" s="18">
        <v>417260.58</v>
      </c>
      <c r="G49" s="21">
        <v>379408.01</v>
      </c>
      <c r="H49" s="21">
        <v>379408.01</v>
      </c>
      <c r="I49" s="44">
        <v>70.099999999999994</v>
      </c>
      <c r="J49" s="9" t="str">
        <f>J42</f>
        <v>ΕΝΤΑΞΗ</v>
      </c>
    </row>
    <row r="50" spans="1:15" ht="25.5" customHeight="1" x14ac:dyDescent="0.25">
      <c r="A50" s="3">
        <f>A49+1</f>
        <v>2</v>
      </c>
      <c r="B50" s="5"/>
      <c r="C50" s="22" t="s">
        <v>234</v>
      </c>
      <c r="D50" s="23" t="s">
        <v>282</v>
      </c>
      <c r="E50" s="23" t="s">
        <v>235</v>
      </c>
      <c r="F50" s="18">
        <v>243552.01</v>
      </c>
      <c r="G50" s="21">
        <v>225225.74</v>
      </c>
      <c r="H50" s="21">
        <v>225225.74</v>
      </c>
      <c r="I50" s="44">
        <v>59.49</v>
      </c>
      <c r="J50" s="9" t="str">
        <f>J49</f>
        <v>ΕΝΤΑΞΗ</v>
      </c>
    </row>
    <row r="51" spans="1:15" ht="25.5" customHeight="1" x14ac:dyDescent="0.25">
      <c r="A51" s="3">
        <f t="shared" ref="A51:A52" si="7">A50+1</f>
        <v>3</v>
      </c>
      <c r="B51" s="5"/>
      <c r="C51" s="22" t="s">
        <v>236</v>
      </c>
      <c r="D51" s="23" t="s">
        <v>283</v>
      </c>
      <c r="E51" s="23" t="s">
        <v>237</v>
      </c>
      <c r="F51" s="18">
        <v>256101.8</v>
      </c>
      <c r="G51" s="21">
        <v>230715.02</v>
      </c>
      <c r="H51" s="21">
        <v>230715.02</v>
      </c>
      <c r="I51" s="44">
        <v>58.4</v>
      </c>
      <c r="J51" s="9" t="str">
        <f>J50</f>
        <v>ΕΝΤΑΞΗ</v>
      </c>
    </row>
    <row r="52" spans="1:15" ht="25.5" customHeight="1" x14ac:dyDescent="0.25">
      <c r="A52" s="3">
        <f t="shared" si="7"/>
        <v>4</v>
      </c>
      <c r="B52" s="5"/>
      <c r="C52" s="22" t="s">
        <v>238</v>
      </c>
      <c r="D52" s="23" t="s">
        <v>289</v>
      </c>
      <c r="E52" s="23" t="s">
        <v>239</v>
      </c>
      <c r="F52" s="18">
        <v>420000</v>
      </c>
      <c r="G52" s="21">
        <v>269279.5</v>
      </c>
      <c r="H52" s="21">
        <v>0</v>
      </c>
      <c r="I52" s="44">
        <v>56.5</v>
      </c>
      <c r="J52" s="3" t="s">
        <v>297</v>
      </c>
    </row>
    <row r="53" spans="1:15" x14ac:dyDescent="0.25">
      <c r="A53" s="89" t="s">
        <v>6</v>
      </c>
      <c r="B53" s="89"/>
      <c r="C53" s="89"/>
      <c r="D53" s="89"/>
      <c r="E53" s="89"/>
      <c r="F53" s="29">
        <f>SUM(F49:F52)</f>
        <v>1336914.3900000001</v>
      </c>
      <c r="G53" s="29">
        <f t="shared" ref="G53:H53" si="8">SUM(G49:G52)</f>
        <v>1104628.27</v>
      </c>
      <c r="H53" s="29">
        <f t="shared" si="8"/>
        <v>835348.77</v>
      </c>
      <c r="I53" s="89"/>
      <c r="J53" s="89"/>
      <c r="K53" s="29">
        <v>300000</v>
      </c>
      <c r="L53" s="7">
        <f>M13</f>
        <v>99309.579999999987</v>
      </c>
      <c r="M53" s="7">
        <f>L28</f>
        <v>9731.3099999999977</v>
      </c>
      <c r="N53" s="7">
        <f>L43</f>
        <v>28818.149999999994</v>
      </c>
    </row>
    <row r="54" spans="1:15" x14ac:dyDescent="0.25">
      <c r="A54" s="86" t="s">
        <v>7</v>
      </c>
      <c r="B54" s="86"/>
      <c r="C54" s="86"/>
      <c r="D54" s="86"/>
      <c r="E54" s="86"/>
      <c r="F54" s="86"/>
      <c r="G54" s="86"/>
      <c r="H54" s="86"/>
      <c r="I54" s="86"/>
      <c r="J54" s="86"/>
    </row>
    <row r="55" spans="1:15" x14ac:dyDescent="0.25">
      <c r="A55" s="2" t="s">
        <v>8</v>
      </c>
      <c r="B55" s="5"/>
      <c r="C55" s="3" t="s">
        <v>8</v>
      </c>
      <c r="D55" s="3"/>
      <c r="E55" s="3" t="s">
        <v>8</v>
      </c>
      <c r="F55" s="4"/>
      <c r="G55" s="4"/>
      <c r="H55" s="4"/>
      <c r="I55" s="15"/>
      <c r="J55" s="3"/>
    </row>
    <row r="56" spans="1:15" x14ac:dyDescent="0.25">
      <c r="A56" s="87" t="s">
        <v>9</v>
      </c>
      <c r="B56" s="87"/>
      <c r="C56" s="87"/>
      <c r="D56" s="87"/>
      <c r="E56" s="87"/>
      <c r="F56" s="55">
        <f>SUM(F55:F55)</f>
        <v>0</v>
      </c>
      <c r="G56" s="55">
        <f>SUM(G55:G55)</f>
        <v>0</v>
      </c>
      <c r="H56" s="55">
        <f>SUM(H55:H55)</f>
        <v>0</v>
      </c>
      <c r="I56" s="88"/>
      <c r="J56" s="88"/>
    </row>
    <row r="57" spans="1:15" ht="62.25" customHeight="1" x14ac:dyDescent="0.25">
      <c r="A57" s="1" t="s">
        <v>0</v>
      </c>
      <c r="B57" s="1" t="s">
        <v>1</v>
      </c>
      <c r="C57" s="1" t="s">
        <v>19</v>
      </c>
      <c r="D57" s="1" t="s">
        <v>271</v>
      </c>
      <c r="E57" s="1" t="s">
        <v>2</v>
      </c>
      <c r="F57" s="1" t="s">
        <v>178</v>
      </c>
      <c r="G57" s="1" t="s">
        <v>13</v>
      </c>
      <c r="H57" s="1" t="s">
        <v>179</v>
      </c>
      <c r="I57" s="1" t="s">
        <v>3</v>
      </c>
      <c r="J57" s="1" t="s">
        <v>298</v>
      </c>
    </row>
    <row r="58" spans="1:15" ht="15" customHeight="1" x14ac:dyDescent="0.25">
      <c r="A58" s="80" t="s">
        <v>5</v>
      </c>
      <c r="B58" s="80"/>
      <c r="C58" s="80"/>
      <c r="D58" s="80"/>
      <c r="E58" s="80"/>
      <c r="F58" s="80"/>
      <c r="G58" s="80"/>
      <c r="H58" s="80"/>
      <c r="I58" s="80"/>
      <c r="J58" s="80"/>
    </row>
    <row r="59" spans="1:15" ht="26.25" customHeight="1" x14ac:dyDescent="0.25">
      <c r="A59" s="3">
        <v>1</v>
      </c>
      <c r="B59" s="5"/>
      <c r="C59" s="22" t="s">
        <v>240</v>
      </c>
      <c r="D59" s="23" t="s">
        <v>279</v>
      </c>
      <c r="E59" s="23" t="s">
        <v>241</v>
      </c>
      <c r="F59" s="18">
        <v>27725.08</v>
      </c>
      <c r="G59" s="21">
        <v>27725.08</v>
      </c>
      <c r="H59" s="21">
        <v>27725.08</v>
      </c>
      <c r="I59" s="44">
        <v>68.5</v>
      </c>
      <c r="J59" s="9" t="s">
        <v>299</v>
      </c>
    </row>
    <row r="60" spans="1:15" ht="21.75" customHeight="1" x14ac:dyDescent="0.25">
      <c r="A60" s="3">
        <v>2</v>
      </c>
      <c r="B60" s="5"/>
      <c r="C60" s="22" t="s">
        <v>245</v>
      </c>
      <c r="D60" s="23" t="s">
        <v>281</v>
      </c>
      <c r="E60" s="23" t="s">
        <v>244</v>
      </c>
      <c r="F60" s="18">
        <v>69931.91</v>
      </c>
      <c r="G60" s="21">
        <v>66636.5</v>
      </c>
      <c r="H60" s="21">
        <v>66636.5</v>
      </c>
      <c r="I60" s="44">
        <v>67</v>
      </c>
      <c r="J60" s="9" t="s">
        <v>299</v>
      </c>
    </row>
    <row r="61" spans="1:15" ht="18" customHeight="1" x14ac:dyDescent="0.25">
      <c r="A61" s="3">
        <v>3</v>
      </c>
      <c r="B61" s="5"/>
      <c r="C61" s="22" t="s">
        <v>246</v>
      </c>
      <c r="D61" s="23" t="s">
        <v>284</v>
      </c>
      <c r="E61" s="23" t="s">
        <v>247</v>
      </c>
      <c r="F61" s="18">
        <v>250624.48</v>
      </c>
      <c r="G61" s="21">
        <v>250344.49</v>
      </c>
      <c r="H61" s="21">
        <v>250344.49</v>
      </c>
      <c r="I61" s="44">
        <v>65.3</v>
      </c>
      <c r="J61" s="9" t="s">
        <v>299</v>
      </c>
    </row>
    <row r="62" spans="1:15" ht="26.25" customHeight="1" x14ac:dyDescent="0.25">
      <c r="A62" s="50">
        <v>4</v>
      </c>
      <c r="B62" s="51"/>
      <c r="C62" s="52" t="s">
        <v>243</v>
      </c>
      <c r="D62" s="23" t="s">
        <v>286</v>
      </c>
      <c r="E62" s="53" t="s">
        <v>242</v>
      </c>
      <c r="F62" s="20">
        <v>162411.20000000001</v>
      </c>
      <c r="G62" s="21">
        <v>145880</v>
      </c>
      <c r="H62" s="21">
        <v>145880</v>
      </c>
      <c r="I62" s="49">
        <v>60.5</v>
      </c>
      <c r="J62" s="9" t="s">
        <v>299</v>
      </c>
    </row>
    <row r="63" spans="1:15" ht="27.75" customHeight="1" x14ac:dyDescent="0.25">
      <c r="A63" s="3">
        <v>5</v>
      </c>
      <c r="B63" s="5"/>
      <c r="C63" s="22" t="s">
        <v>270</v>
      </c>
      <c r="D63" s="23" t="s">
        <v>273</v>
      </c>
      <c r="E63" s="23" t="s">
        <v>248</v>
      </c>
      <c r="F63" s="18">
        <v>88345.25</v>
      </c>
      <c r="G63" s="21">
        <v>43260</v>
      </c>
      <c r="H63" s="21">
        <v>43260</v>
      </c>
      <c r="I63" s="44">
        <v>46.5</v>
      </c>
      <c r="J63" s="9" t="s">
        <v>299</v>
      </c>
      <c r="O63" s="61"/>
    </row>
    <row r="64" spans="1:15" ht="15" customHeight="1" x14ac:dyDescent="0.25">
      <c r="A64" s="89" t="s">
        <v>6</v>
      </c>
      <c r="B64" s="89"/>
      <c r="C64" s="89"/>
      <c r="D64" s="89"/>
      <c r="E64" s="89"/>
      <c r="F64" s="29">
        <f>SUM(F59:F63)</f>
        <v>599037.92000000004</v>
      </c>
      <c r="G64" s="29">
        <f t="shared" ref="G64:H64" si="9">SUM(G59:G63)</f>
        <v>533846.07000000007</v>
      </c>
      <c r="H64" s="29">
        <f t="shared" si="9"/>
        <v>533846.07000000007</v>
      </c>
      <c r="I64" s="89"/>
      <c r="J64" s="89"/>
      <c r="K64" s="29">
        <v>300000</v>
      </c>
    </row>
    <row r="65" spans="1:15" ht="15" customHeight="1" x14ac:dyDescent="0.25">
      <c r="A65" s="86" t="s">
        <v>7</v>
      </c>
      <c r="B65" s="86"/>
      <c r="C65" s="86"/>
      <c r="D65" s="86"/>
      <c r="E65" s="86"/>
      <c r="F65" s="86"/>
      <c r="G65" s="86"/>
      <c r="H65" s="86"/>
      <c r="I65" s="86"/>
      <c r="J65" s="86"/>
    </row>
    <row r="66" spans="1:15" ht="16.5" customHeight="1" x14ac:dyDescent="0.25">
      <c r="A66" s="2">
        <v>1</v>
      </c>
      <c r="B66" s="5"/>
      <c r="C66" s="22" t="s">
        <v>250</v>
      </c>
      <c r="D66" s="23" t="s">
        <v>293</v>
      </c>
      <c r="E66" s="23" t="s">
        <v>249</v>
      </c>
      <c r="F66" s="18">
        <v>7158.89</v>
      </c>
      <c r="G66" s="4">
        <v>7144.9</v>
      </c>
      <c r="H66" s="4">
        <v>0</v>
      </c>
      <c r="I66" s="44">
        <v>48.5</v>
      </c>
      <c r="J66" s="36" t="s">
        <v>301</v>
      </c>
    </row>
    <row r="67" spans="1:15" ht="28.5" customHeight="1" x14ac:dyDescent="0.25">
      <c r="A67" s="50">
        <v>2</v>
      </c>
      <c r="B67" s="51"/>
      <c r="C67" s="52" t="s">
        <v>266</v>
      </c>
      <c r="D67" s="23" t="s">
        <v>292</v>
      </c>
      <c r="E67" s="53" t="s">
        <v>251</v>
      </c>
      <c r="F67" s="20">
        <v>209999.98</v>
      </c>
      <c r="G67" s="48">
        <v>171427.48</v>
      </c>
      <c r="H67" s="48">
        <v>0</v>
      </c>
      <c r="I67" s="49">
        <v>26</v>
      </c>
      <c r="J67" s="36" t="s">
        <v>301</v>
      </c>
    </row>
    <row r="68" spans="1:15" ht="15" customHeight="1" x14ac:dyDescent="0.25">
      <c r="A68" s="87" t="s">
        <v>9</v>
      </c>
      <c r="B68" s="87"/>
      <c r="C68" s="87"/>
      <c r="D68" s="87"/>
      <c r="E68" s="87"/>
      <c r="F68" s="55">
        <f>F67+F66</f>
        <v>217158.87000000002</v>
      </c>
      <c r="G68" s="55">
        <f t="shared" ref="G68:H68" si="10">G67+G66</f>
        <v>178572.38</v>
      </c>
      <c r="H68" s="55">
        <f t="shared" si="10"/>
        <v>0</v>
      </c>
      <c r="I68" s="88"/>
      <c r="J68" s="88"/>
    </row>
    <row r="69" spans="1:15" ht="68.25" customHeight="1" x14ac:dyDescent="0.25">
      <c r="A69" s="1" t="s">
        <v>0</v>
      </c>
      <c r="B69" s="1" t="s">
        <v>1</v>
      </c>
      <c r="C69" s="1" t="s">
        <v>20</v>
      </c>
      <c r="D69" s="1" t="s">
        <v>271</v>
      </c>
      <c r="E69" s="1" t="s">
        <v>2</v>
      </c>
      <c r="F69" s="1" t="s">
        <v>178</v>
      </c>
      <c r="G69" s="1" t="s">
        <v>13</v>
      </c>
      <c r="H69" s="1" t="s">
        <v>179</v>
      </c>
      <c r="I69" s="1" t="s">
        <v>3</v>
      </c>
      <c r="J69" s="1" t="s">
        <v>298</v>
      </c>
    </row>
    <row r="70" spans="1:15" x14ac:dyDescent="0.25">
      <c r="A70" s="80" t="s">
        <v>5</v>
      </c>
      <c r="B70" s="80"/>
      <c r="C70" s="80"/>
      <c r="D70" s="80"/>
      <c r="E70" s="80"/>
      <c r="F70" s="80"/>
      <c r="G70" s="80"/>
      <c r="H70" s="80"/>
      <c r="I70" s="80"/>
      <c r="J70" s="80"/>
    </row>
    <row r="71" spans="1:15" ht="12.75" customHeight="1" x14ac:dyDescent="0.25">
      <c r="A71" s="3">
        <v>1</v>
      </c>
      <c r="B71" s="5"/>
      <c r="C71" s="22" t="s">
        <v>252</v>
      </c>
      <c r="D71" s="23" t="s">
        <v>278</v>
      </c>
      <c r="E71" s="23" t="s">
        <v>253</v>
      </c>
      <c r="F71" s="18">
        <v>118872.69</v>
      </c>
      <c r="G71" s="21">
        <v>117268.3</v>
      </c>
      <c r="H71" s="21">
        <v>117268.3</v>
      </c>
      <c r="I71" s="44">
        <v>74.2</v>
      </c>
      <c r="J71" s="9" t="s">
        <v>299</v>
      </c>
    </row>
    <row r="72" spans="1:15" ht="24" customHeight="1" x14ac:dyDescent="0.25">
      <c r="A72" s="3">
        <f>A71+1</f>
        <v>2</v>
      </c>
      <c r="B72" s="5"/>
      <c r="C72" s="22" t="s">
        <v>256</v>
      </c>
      <c r="D72" s="23" t="s">
        <v>290</v>
      </c>
      <c r="E72" s="23" t="s">
        <v>257</v>
      </c>
      <c r="F72" s="18">
        <v>277722.2</v>
      </c>
      <c r="G72" s="21">
        <v>277302.21000000002</v>
      </c>
      <c r="H72" s="21">
        <v>277302.21000000002</v>
      </c>
      <c r="I72" s="44">
        <v>59</v>
      </c>
      <c r="J72" s="9" t="s">
        <v>299</v>
      </c>
    </row>
    <row r="73" spans="1:15" ht="19.5" customHeight="1" x14ac:dyDescent="0.25">
      <c r="A73" s="3">
        <f t="shared" ref="A73" si="11">A72+1</f>
        <v>3</v>
      </c>
      <c r="B73" s="5"/>
      <c r="C73" s="22" t="s">
        <v>254</v>
      </c>
      <c r="D73" s="23" t="s">
        <v>275</v>
      </c>
      <c r="E73" s="23" t="s">
        <v>255</v>
      </c>
      <c r="F73" s="18">
        <v>377131.93</v>
      </c>
      <c r="G73" s="21">
        <v>367749.2</v>
      </c>
      <c r="H73" s="21">
        <v>367749.2</v>
      </c>
      <c r="I73" s="44">
        <v>49.3</v>
      </c>
      <c r="J73" s="9" t="s">
        <v>299</v>
      </c>
      <c r="O73" s="61"/>
    </row>
    <row r="74" spans="1:15" x14ac:dyDescent="0.25">
      <c r="A74" s="89" t="s">
        <v>6</v>
      </c>
      <c r="B74" s="89"/>
      <c r="C74" s="89"/>
      <c r="D74" s="89"/>
      <c r="E74" s="89"/>
      <c r="F74" s="29">
        <f>SUM(F71:F73)</f>
        <v>773726.82000000007</v>
      </c>
      <c r="G74" s="29">
        <f t="shared" ref="G74:H74" si="12">SUM(G71:G73)</f>
        <v>762319.71</v>
      </c>
      <c r="H74" s="29">
        <f t="shared" si="12"/>
        <v>762319.71</v>
      </c>
      <c r="I74" s="89"/>
      <c r="J74" s="89"/>
      <c r="K74" s="29">
        <v>130000</v>
      </c>
    </row>
    <row r="75" spans="1:15" ht="16.5" customHeight="1" x14ac:dyDescent="0.25">
      <c r="A75" s="86" t="s">
        <v>7</v>
      </c>
      <c r="B75" s="86"/>
      <c r="C75" s="86"/>
      <c r="D75" s="86"/>
      <c r="E75" s="86"/>
      <c r="F75" s="86"/>
      <c r="G75" s="86"/>
      <c r="H75" s="86"/>
      <c r="I75" s="86"/>
      <c r="J75" s="86"/>
    </row>
    <row r="76" spans="1:15" ht="13.5" customHeight="1" x14ac:dyDescent="0.25">
      <c r="A76" s="3">
        <v>1</v>
      </c>
      <c r="B76" s="45"/>
      <c r="C76" s="22" t="s">
        <v>259</v>
      </c>
      <c r="D76" s="23" t="s">
        <v>295</v>
      </c>
      <c r="E76" s="23" t="s">
        <v>258</v>
      </c>
      <c r="F76" s="18">
        <v>26530</v>
      </c>
      <c r="G76" s="21">
        <v>630</v>
      </c>
      <c r="H76" s="21">
        <v>0</v>
      </c>
      <c r="I76" s="44">
        <v>43</v>
      </c>
      <c r="J76" s="3" t="s">
        <v>301</v>
      </c>
    </row>
    <row r="77" spans="1:15" ht="12" customHeight="1" x14ac:dyDescent="0.25">
      <c r="A77" s="87" t="s">
        <v>9</v>
      </c>
      <c r="B77" s="87"/>
      <c r="C77" s="87"/>
      <c r="D77" s="87"/>
      <c r="E77" s="87"/>
      <c r="F77" s="55">
        <f>SUM(F76:F76)</f>
        <v>26530</v>
      </c>
      <c r="G77" s="55">
        <f t="shared" ref="G77:H77" si="13">SUM(G76:G76)</f>
        <v>630</v>
      </c>
      <c r="H77" s="55">
        <f t="shared" si="13"/>
        <v>0</v>
      </c>
      <c r="I77" s="88"/>
      <c r="J77" s="88"/>
    </row>
    <row r="78" spans="1:15" ht="38.25" customHeight="1" x14ac:dyDescent="0.25">
      <c r="A78" s="1" t="s">
        <v>0</v>
      </c>
      <c r="B78" s="1" t="s">
        <v>1</v>
      </c>
      <c r="C78" s="1" t="s">
        <v>21</v>
      </c>
      <c r="D78" s="1" t="s">
        <v>271</v>
      </c>
      <c r="E78" s="1" t="s">
        <v>2</v>
      </c>
      <c r="F78" s="1" t="s">
        <v>178</v>
      </c>
      <c r="G78" s="1" t="s">
        <v>13</v>
      </c>
      <c r="H78" s="1" t="s">
        <v>179</v>
      </c>
      <c r="I78" s="1" t="s">
        <v>3</v>
      </c>
      <c r="J78" s="1" t="s">
        <v>298</v>
      </c>
    </row>
    <row r="79" spans="1:15" ht="11.25" customHeight="1" x14ac:dyDescent="0.25">
      <c r="A79" s="80" t="s">
        <v>5</v>
      </c>
      <c r="B79" s="80"/>
      <c r="C79" s="80"/>
      <c r="D79" s="80"/>
      <c r="E79" s="80"/>
      <c r="F79" s="80"/>
      <c r="G79" s="80"/>
      <c r="H79" s="80"/>
      <c r="I79" s="80"/>
      <c r="J79" s="80"/>
    </row>
    <row r="80" spans="1:15" ht="31.5" customHeight="1" x14ac:dyDescent="0.25">
      <c r="A80" s="3">
        <v>1</v>
      </c>
      <c r="B80" s="5"/>
      <c r="C80" s="22" t="s">
        <v>260</v>
      </c>
      <c r="D80" s="23" t="s">
        <v>294</v>
      </c>
      <c r="E80" s="23" t="s">
        <v>261</v>
      </c>
      <c r="F80" s="18">
        <v>178800</v>
      </c>
      <c r="G80" s="21">
        <v>177000</v>
      </c>
      <c r="H80" s="21">
        <v>177000</v>
      </c>
      <c r="I80" s="44">
        <v>47.4</v>
      </c>
      <c r="J80" s="9" t="s">
        <v>299</v>
      </c>
    </row>
    <row r="81" spans="1:11" x14ac:dyDescent="0.25">
      <c r="A81" s="89" t="s">
        <v>6</v>
      </c>
      <c r="B81" s="89"/>
      <c r="C81" s="89"/>
      <c r="D81" s="89"/>
      <c r="E81" s="89"/>
      <c r="F81" s="29">
        <f>SUM(F80:F80)</f>
        <v>178800</v>
      </c>
      <c r="G81" s="29">
        <f t="shared" ref="G81" si="14">H81</f>
        <v>177000</v>
      </c>
      <c r="H81" s="29">
        <f>SUM(H80:H80)</f>
        <v>177000</v>
      </c>
      <c r="I81" s="89"/>
      <c r="J81" s="89"/>
      <c r="K81" s="29">
        <v>100000</v>
      </c>
    </row>
    <row r="82" spans="1:11" ht="14.25" customHeight="1" x14ac:dyDescent="0.25">
      <c r="A82" s="86" t="s">
        <v>7</v>
      </c>
      <c r="B82" s="86"/>
      <c r="C82" s="86"/>
      <c r="D82" s="86"/>
      <c r="E82" s="86"/>
      <c r="F82" s="86"/>
      <c r="G82" s="86"/>
      <c r="H82" s="86"/>
      <c r="I82" s="86"/>
      <c r="J82" s="86"/>
    </row>
    <row r="83" spans="1:11" ht="9.75" customHeight="1" x14ac:dyDescent="0.25">
      <c r="A83" s="3" t="s">
        <v>8</v>
      </c>
      <c r="B83" s="5"/>
      <c r="C83" s="3" t="s">
        <v>8</v>
      </c>
      <c r="D83" s="3"/>
      <c r="E83" s="3" t="s">
        <v>8</v>
      </c>
      <c r="F83" s="4"/>
      <c r="G83" s="4"/>
      <c r="H83" s="4"/>
      <c r="I83" s="15"/>
      <c r="J83" s="3"/>
    </row>
    <row r="84" spans="1:11" ht="12" customHeight="1" x14ac:dyDescent="0.25">
      <c r="A84" s="87" t="s">
        <v>9</v>
      </c>
      <c r="B84" s="87"/>
      <c r="C84" s="87"/>
      <c r="D84" s="87"/>
      <c r="E84" s="87"/>
      <c r="F84" s="55">
        <f>SUM(F83:F83)</f>
        <v>0</v>
      </c>
      <c r="G84" s="55">
        <f>SUM(G83:G83)</f>
        <v>0</v>
      </c>
      <c r="H84" s="55">
        <f>SUM(H83:H83)</f>
        <v>0</v>
      </c>
      <c r="I84" s="88"/>
      <c r="J84" s="88"/>
    </row>
    <row r="85" spans="1:11" ht="36.75" hidden="1" customHeight="1" x14ac:dyDescent="0.25">
      <c r="A85" s="1" t="s">
        <v>0</v>
      </c>
      <c r="B85" s="1" t="s">
        <v>1</v>
      </c>
      <c r="C85" s="1" t="s">
        <v>22</v>
      </c>
      <c r="D85" s="1"/>
      <c r="E85" s="1" t="s">
        <v>2</v>
      </c>
      <c r="F85" s="14" t="s">
        <v>178</v>
      </c>
      <c r="G85" s="14" t="s">
        <v>13</v>
      </c>
      <c r="H85" s="14" t="s">
        <v>179</v>
      </c>
      <c r="I85" s="1" t="s">
        <v>3</v>
      </c>
      <c r="J85" s="1" t="s">
        <v>4</v>
      </c>
    </row>
    <row r="86" spans="1:11" hidden="1" x14ac:dyDescent="0.25">
      <c r="A86" s="80" t="s">
        <v>5</v>
      </c>
      <c r="B86" s="80"/>
      <c r="C86" s="80"/>
      <c r="D86" s="80"/>
      <c r="E86" s="80"/>
      <c r="F86" s="80"/>
      <c r="G86" s="80"/>
      <c r="H86" s="80"/>
      <c r="I86" s="80"/>
      <c r="J86" s="80"/>
    </row>
    <row r="87" spans="1:11" ht="13.5" hidden="1" customHeight="1" x14ac:dyDescent="0.25">
      <c r="A87" s="3" t="s">
        <v>8</v>
      </c>
      <c r="B87" s="5"/>
      <c r="C87" s="3" t="s">
        <v>8</v>
      </c>
      <c r="D87" s="3"/>
      <c r="E87" s="3" t="s">
        <v>8</v>
      </c>
      <c r="F87" s="20"/>
      <c r="G87" s="20"/>
      <c r="H87" s="20"/>
      <c r="I87" s="19"/>
      <c r="J87" s="9"/>
    </row>
    <row r="88" spans="1:11" hidden="1" x14ac:dyDescent="0.25">
      <c r="A88" s="89" t="s">
        <v>6</v>
      </c>
      <c r="B88" s="89"/>
      <c r="C88" s="89"/>
      <c r="D88" s="89"/>
      <c r="E88" s="89"/>
      <c r="F88" s="29">
        <f>SUM(F87:F87)</f>
        <v>0</v>
      </c>
      <c r="G88" s="29">
        <f t="shared" ref="G88" si="15">H88</f>
        <v>0</v>
      </c>
      <c r="H88" s="29">
        <f>SUM(H87:H87)</f>
        <v>0</v>
      </c>
      <c r="I88" s="89"/>
      <c r="J88" s="89"/>
    </row>
    <row r="89" spans="1:11" hidden="1" x14ac:dyDescent="0.25">
      <c r="A89" s="86" t="s">
        <v>7</v>
      </c>
      <c r="B89" s="86"/>
      <c r="C89" s="86"/>
      <c r="D89" s="86"/>
      <c r="E89" s="86"/>
      <c r="F89" s="86"/>
      <c r="G89" s="86"/>
      <c r="H89" s="86"/>
      <c r="I89" s="86"/>
      <c r="J89" s="86"/>
    </row>
    <row r="90" spans="1:11" hidden="1" x14ac:dyDescent="0.25">
      <c r="A90" s="3" t="s">
        <v>8</v>
      </c>
      <c r="B90" s="5"/>
      <c r="C90" s="3" t="s">
        <v>8</v>
      </c>
      <c r="D90" s="3"/>
      <c r="E90" s="3" t="s">
        <v>8</v>
      </c>
      <c r="F90" s="4"/>
      <c r="G90" s="4"/>
      <c r="H90" s="4"/>
      <c r="I90" s="15"/>
      <c r="J90" s="3"/>
    </row>
    <row r="91" spans="1:11" hidden="1" x14ac:dyDescent="0.25">
      <c r="A91" s="93" t="s">
        <v>9</v>
      </c>
      <c r="B91" s="93"/>
      <c r="C91" s="93"/>
      <c r="D91" s="93"/>
      <c r="E91" s="93"/>
      <c r="F91" s="32">
        <f>SUM(F90:F90)</f>
        <v>0</v>
      </c>
      <c r="G91" s="32">
        <f>SUM(G90:G90)</f>
        <v>0</v>
      </c>
      <c r="H91" s="32">
        <f>SUM(H90:H90)</f>
        <v>0</v>
      </c>
      <c r="I91" s="94"/>
      <c r="J91" s="94"/>
    </row>
    <row r="92" spans="1:11" ht="51.6" customHeight="1" x14ac:dyDescent="0.25">
      <c r="A92" s="1" t="s">
        <v>0</v>
      </c>
      <c r="B92" s="1" t="s">
        <v>1</v>
      </c>
      <c r="C92" s="1" t="s">
        <v>23</v>
      </c>
      <c r="D92" s="1" t="s">
        <v>271</v>
      </c>
      <c r="E92" s="1" t="s">
        <v>2</v>
      </c>
      <c r="F92" s="1" t="s">
        <v>178</v>
      </c>
      <c r="G92" s="1" t="s">
        <v>13</v>
      </c>
      <c r="H92" s="1" t="s">
        <v>179</v>
      </c>
      <c r="I92" s="1" t="s">
        <v>3</v>
      </c>
      <c r="J92" s="1" t="s">
        <v>298</v>
      </c>
    </row>
    <row r="93" spans="1:11" x14ac:dyDescent="0.25">
      <c r="A93" s="80" t="s">
        <v>5</v>
      </c>
      <c r="B93" s="80"/>
      <c r="C93" s="80"/>
      <c r="D93" s="80"/>
      <c r="E93" s="80"/>
      <c r="F93" s="80"/>
      <c r="G93" s="80"/>
      <c r="H93" s="80"/>
      <c r="I93" s="80"/>
      <c r="J93" s="80"/>
    </row>
    <row r="94" spans="1:11" x14ac:dyDescent="0.25">
      <c r="A94" s="3" t="s">
        <v>8</v>
      </c>
      <c r="B94" s="5"/>
      <c r="C94" s="3" t="s">
        <v>8</v>
      </c>
      <c r="D94" s="3"/>
      <c r="E94" s="3" t="s">
        <v>8</v>
      </c>
      <c r="F94" s="4"/>
      <c r="G94" s="4"/>
      <c r="H94" s="4"/>
      <c r="I94" s="15"/>
      <c r="J94" s="3"/>
    </row>
    <row r="95" spans="1:11" ht="21.75" customHeight="1" x14ac:dyDescent="0.25">
      <c r="A95" s="89" t="s">
        <v>6</v>
      </c>
      <c r="B95" s="89"/>
      <c r="C95" s="89"/>
      <c r="D95" s="89"/>
      <c r="E95" s="89"/>
      <c r="F95" s="29">
        <v>0</v>
      </c>
      <c r="G95" s="29">
        <f t="shared" ref="G95" si="16">H95</f>
        <v>0</v>
      </c>
      <c r="H95" s="29">
        <f>SUM(H97:H97)</f>
        <v>0</v>
      </c>
      <c r="I95" s="89"/>
      <c r="J95" s="89"/>
    </row>
    <row r="96" spans="1:11" x14ac:dyDescent="0.25">
      <c r="A96" s="86" t="s">
        <v>7</v>
      </c>
      <c r="B96" s="86"/>
      <c r="C96" s="86"/>
      <c r="D96" s="86"/>
      <c r="E96" s="86"/>
      <c r="F96" s="86"/>
      <c r="G96" s="86"/>
      <c r="H96" s="86"/>
      <c r="I96" s="86"/>
      <c r="J96" s="86"/>
      <c r="K96" s="29">
        <v>10000</v>
      </c>
    </row>
    <row r="97" spans="1:10" ht="21" customHeight="1" x14ac:dyDescent="0.25">
      <c r="A97" s="3">
        <v>1</v>
      </c>
      <c r="B97" s="5"/>
      <c r="C97" s="22" t="s">
        <v>262</v>
      </c>
      <c r="D97" s="23" t="s">
        <v>276</v>
      </c>
      <c r="E97" s="23" t="s">
        <v>263</v>
      </c>
      <c r="F97" s="18">
        <v>19500</v>
      </c>
      <c r="G97" s="18">
        <v>11635</v>
      </c>
      <c r="H97" s="20">
        <v>0</v>
      </c>
      <c r="I97" s="44">
        <v>53</v>
      </c>
      <c r="J97" s="3" t="s">
        <v>301</v>
      </c>
    </row>
    <row r="98" spans="1:10" x14ac:dyDescent="0.25">
      <c r="A98" s="87" t="s">
        <v>9</v>
      </c>
      <c r="B98" s="87"/>
      <c r="C98" s="87"/>
      <c r="D98" s="87"/>
      <c r="E98" s="87"/>
      <c r="F98" s="55">
        <f>F97</f>
        <v>19500</v>
      </c>
      <c r="G98" s="55">
        <f>G97</f>
        <v>11635</v>
      </c>
      <c r="H98" s="55">
        <f>H97</f>
        <v>0</v>
      </c>
      <c r="I98" s="88"/>
      <c r="J98" s="88"/>
    </row>
    <row r="99" spans="1:10" ht="54" hidden="1" x14ac:dyDescent="0.25">
      <c r="A99" s="1" t="s">
        <v>0</v>
      </c>
      <c r="B99" s="1" t="s">
        <v>1</v>
      </c>
      <c r="C99" s="1" t="s">
        <v>24</v>
      </c>
      <c r="D99" s="1"/>
      <c r="E99" s="1" t="s">
        <v>2</v>
      </c>
      <c r="F99" s="14" t="s">
        <v>178</v>
      </c>
      <c r="G99" s="14" t="s">
        <v>13</v>
      </c>
      <c r="H99" s="14" t="s">
        <v>179</v>
      </c>
      <c r="I99" s="1" t="s">
        <v>3</v>
      </c>
      <c r="J99" s="1" t="s">
        <v>4</v>
      </c>
    </row>
    <row r="100" spans="1:10" hidden="1" x14ac:dyDescent="0.25">
      <c r="A100" s="80" t="s">
        <v>5</v>
      </c>
      <c r="B100" s="80"/>
      <c r="C100" s="80"/>
      <c r="D100" s="80"/>
      <c r="E100" s="80"/>
      <c r="F100" s="80"/>
      <c r="G100" s="80"/>
      <c r="H100" s="80"/>
      <c r="I100" s="80"/>
      <c r="J100" s="80"/>
    </row>
    <row r="101" spans="1:10" hidden="1" x14ac:dyDescent="0.25">
      <c r="A101" s="3" t="s">
        <v>8</v>
      </c>
      <c r="B101" s="5"/>
      <c r="C101" s="3" t="s">
        <v>8</v>
      </c>
      <c r="D101" s="3"/>
      <c r="E101" s="3" t="s">
        <v>8</v>
      </c>
      <c r="F101" s="4"/>
      <c r="G101" s="4"/>
      <c r="H101" s="4"/>
      <c r="I101" s="15"/>
      <c r="J101" s="9"/>
    </row>
    <row r="102" spans="1:10" hidden="1" x14ac:dyDescent="0.25">
      <c r="A102" s="89" t="s">
        <v>6</v>
      </c>
      <c r="B102" s="89"/>
      <c r="C102" s="89"/>
      <c r="D102" s="89"/>
      <c r="E102" s="89"/>
      <c r="F102" s="29">
        <f>SUM(F101:F101)</f>
        <v>0</v>
      </c>
      <c r="G102" s="29">
        <f t="shared" ref="G102" si="17">H102</f>
        <v>0</v>
      </c>
      <c r="H102" s="29">
        <f>SUM(H101:H101)</f>
        <v>0</v>
      </c>
      <c r="I102" s="89"/>
      <c r="J102" s="89"/>
    </row>
    <row r="103" spans="1:10" hidden="1" x14ac:dyDescent="0.25">
      <c r="A103" s="80" t="s">
        <v>7</v>
      </c>
      <c r="B103" s="80"/>
      <c r="C103" s="80"/>
      <c r="D103" s="80"/>
      <c r="E103" s="80"/>
      <c r="F103" s="80"/>
      <c r="G103" s="80"/>
      <c r="H103" s="80"/>
      <c r="I103" s="80"/>
      <c r="J103" s="80"/>
    </row>
    <row r="104" spans="1:10" hidden="1" x14ac:dyDescent="0.25">
      <c r="A104" s="3" t="s">
        <v>8</v>
      </c>
      <c r="B104" s="5"/>
      <c r="C104" s="3" t="s">
        <v>8</v>
      </c>
      <c r="D104" s="3"/>
      <c r="E104" s="3" t="s">
        <v>8</v>
      </c>
      <c r="F104" s="4"/>
      <c r="G104" s="4"/>
      <c r="H104" s="4"/>
      <c r="I104" s="15"/>
      <c r="J104" s="3"/>
    </row>
    <row r="105" spans="1:10" hidden="1" x14ac:dyDescent="0.25">
      <c r="A105" s="93" t="s">
        <v>9</v>
      </c>
      <c r="B105" s="93"/>
      <c r="C105" s="93"/>
      <c r="D105" s="93"/>
      <c r="E105" s="93"/>
      <c r="F105" s="32">
        <f>SUM(F104:F104)</f>
        <v>0</v>
      </c>
      <c r="G105" s="32">
        <f>SUM(G104:G104)</f>
        <v>0</v>
      </c>
      <c r="H105" s="32">
        <f>SUM(H104:H104)</f>
        <v>0</v>
      </c>
      <c r="I105" s="94"/>
      <c r="J105" s="94"/>
    </row>
    <row r="106" spans="1:10" ht="58.5" hidden="1" customHeight="1" x14ac:dyDescent="0.25">
      <c r="A106" s="1" t="s">
        <v>0</v>
      </c>
      <c r="B106" s="1" t="s">
        <v>1</v>
      </c>
      <c r="C106" s="1" t="s">
        <v>25</v>
      </c>
      <c r="D106" s="1"/>
      <c r="E106" s="1" t="s">
        <v>2</v>
      </c>
      <c r="F106" s="1" t="s">
        <v>178</v>
      </c>
      <c r="G106" s="1" t="s">
        <v>13</v>
      </c>
      <c r="H106" s="1" t="s">
        <v>179</v>
      </c>
      <c r="I106" s="1" t="s">
        <v>3</v>
      </c>
      <c r="J106" s="1" t="s">
        <v>4</v>
      </c>
    </row>
    <row r="107" spans="1:10" hidden="1" x14ac:dyDescent="0.25">
      <c r="A107" s="80" t="s">
        <v>5</v>
      </c>
      <c r="B107" s="80"/>
      <c r="C107" s="80"/>
      <c r="D107" s="80"/>
      <c r="E107" s="80"/>
      <c r="F107" s="80"/>
      <c r="G107" s="80"/>
      <c r="H107" s="80"/>
      <c r="I107" s="80"/>
      <c r="J107" s="80"/>
    </row>
    <row r="108" spans="1:10" hidden="1" x14ac:dyDescent="0.25">
      <c r="A108" s="3" t="s">
        <v>8</v>
      </c>
      <c r="B108" s="5"/>
      <c r="C108" s="3" t="s">
        <v>8</v>
      </c>
      <c r="D108" s="3"/>
      <c r="E108" s="3" t="s">
        <v>8</v>
      </c>
      <c r="F108" s="4"/>
      <c r="G108" s="4"/>
      <c r="H108" s="4"/>
      <c r="I108" s="15"/>
      <c r="J108" s="9"/>
    </row>
    <row r="109" spans="1:10" hidden="1" x14ac:dyDescent="0.25">
      <c r="A109" s="89" t="s">
        <v>6</v>
      </c>
      <c r="B109" s="89"/>
      <c r="C109" s="89"/>
      <c r="D109" s="89"/>
      <c r="E109" s="89"/>
      <c r="F109" s="29">
        <f>SUM(F108:F108)</f>
        <v>0</v>
      </c>
      <c r="G109" s="29">
        <f t="shared" ref="G109" si="18">H109</f>
        <v>0</v>
      </c>
      <c r="H109" s="29">
        <f>SUM(H108:H108)</f>
        <v>0</v>
      </c>
      <c r="I109" s="89"/>
      <c r="J109" s="89"/>
    </row>
    <row r="110" spans="1:10" hidden="1" x14ac:dyDescent="0.25">
      <c r="A110" s="80" t="s">
        <v>7</v>
      </c>
      <c r="B110" s="80"/>
      <c r="C110" s="80"/>
      <c r="D110" s="80"/>
      <c r="E110" s="80"/>
      <c r="F110" s="80"/>
      <c r="G110" s="80"/>
      <c r="H110" s="80"/>
      <c r="I110" s="80"/>
      <c r="J110" s="80"/>
    </row>
    <row r="111" spans="1:10" hidden="1" x14ac:dyDescent="0.25">
      <c r="A111" s="3" t="s">
        <v>8</v>
      </c>
      <c r="B111" s="5"/>
      <c r="C111" s="3" t="s">
        <v>8</v>
      </c>
      <c r="D111" s="3"/>
      <c r="E111" s="3" t="s">
        <v>8</v>
      </c>
      <c r="F111" s="4"/>
      <c r="G111" s="4"/>
      <c r="H111" s="4"/>
      <c r="I111" s="15"/>
      <c r="J111" s="3"/>
    </row>
    <row r="112" spans="1:10" hidden="1" x14ac:dyDescent="0.25">
      <c r="A112" s="93" t="s">
        <v>9</v>
      </c>
      <c r="B112" s="93"/>
      <c r="C112" s="93"/>
      <c r="D112" s="93"/>
      <c r="E112" s="93"/>
      <c r="F112" s="32">
        <f>SUM(F111:F111)</f>
        <v>0</v>
      </c>
      <c r="G112" s="32">
        <f>SUM(G111:G111)</f>
        <v>0</v>
      </c>
      <c r="H112" s="32">
        <f>SUM(H111:H111)</f>
        <v>0</v>
      </c>
      <c r="I112" s="94"/>
      <c r="J112" s="94"/>
    </row>
    <row r="113" spans="1:11" ht="18" hidden="1" x14ac:dyDescent="0.25">
      <c r="A113" s="3" t="s">
        <v>8</v>
      </c>
      <c r="B113" s="5"/>
      <c r="C113" s="3" t="s">
        <v>8</v>
      </c>
      <c r="D113" s="3"/>
      <c r="E113" s="3" t="s">
        <v>8</v>
      </c>
      <c r="F113" s="10"/>
      <c r="G113" s="10"/>
      <c r="H113" s="10"/>
      <c r="I113" s="11"/>
      <c r="J113" s="12"/>
    </row>
    <row r="114" spans="1:11" ht="27" customHeight="1" x14ac:dyDescent="0.25">
      <c r="A114" s="83" t="s">
        <v>10</v>
      </c>
      <c r="B114" s="83"/>
      <c r="C114" s="83"/>
      <c r="D114" s="83"/>
      <c r="E114" s="83"/>
      <c r="F114" s="54">
        <f>F109+F102+F88+F81+F74+F64+F53+F43+F28+F21+F13+F6</f>
        <v>3261447.5200000005</v>
      </c>
      <c r="G114" s="54">
        <f t="shared" ref="G114:H114" si="19">G109+G102+G88+G81+G74+G64+G53+G43+G28+G21+G13+G6</f>
        <v>2939935.01</v>
      </c>
      <c r="H114" s="54">
        <f t="shared" si="19"/>
        <v>2670655.5099999998</v>
      </c>
      <c r="I114" s="84"/>
      <c r="J114" s="84"/>
      <c r="K114" s="29">
        <f>SUM(K2:K113)</f>
        <v>1340000</v>
      </c>
    </row>
    <row r="115" spans="1:11" ht="36.75" customHeight="1" x14ac:dyDescent="0.25">
      <c r="A115" s="85" t="s">
        <v>11</v>
      </c>
      <c r="B115" s="85"/>
      <c r="C115" s="85"/>
      <c r="D115" s="85"/>
      <c r="E115" s="85"/>
      <c r="F115" s="60">
        <f>F77+F68+F46+F16+F98</f>
        <v>380988.82000000007</v>
      </c>
      <c r="G115" s="60">
        <f>G77+G68+G46+G16+G98</f>
        <v>308515.68</v>
      </c>
      <c r="H115" s="60">
        <f>H77+H68+H46+H16</f>
        <v>0</v>
      </c>
      <c r="I115" s="85"/>
      <c r="J115" s="85"/>
    </row>
    <row r="116" spans="1:11" ht="30.75" customHeight="1" x14ac:dyDescent="0.25">
      <c r="A116" s="83" t="s">
        <v>12</v>
      </c>
      <c r="B116" s="83"/>
      <c r="C116" s="83"/>
      <c r="D116" s="83"/>
      <c r="E116" s="83"/>
      <c r="F116" s="13">
        <f>F115+F114</f>
        <v>3642436.3400000008</v>
      </c>
      <c r="G116" s="13">
        <f t="shared" ref="G116:H116" si="20">G115+G114</f>
        <v>3248450.69</v>
      </c>
      <c r="H116" s="13">
        <f t="shared" si="20"/>
        <v>2670655.5099999998</v>
      </c>
      <c r="I116" s="83"/>
      <c r="J116" s="83"/>
    </row>
    <row r="117" spans="1:11" ht="24.75" customHeight="1" x14ac:dyDescent="0.25">
      <c r="A117" s="81"/>
      <c r="B117" s="82"/>
      <c r="C117" s="82"/>
      <c r="D117" s="82"/>
      <c r="E117" s="82"/>
      <c r="F117" s="82"/>
      <c r="G117" s="82"/>
      <c r="H117" s="82"/>
      <c r="I117" s="82"/>
      <c r="J117" s="82"/>
    </row>
    <row r="118" spans="1:11" x14ac:dyDescent="0.25">
      <c r="A118" s="56"/>
      <c r="B118" s="56"/>
      <c r="C118" s="56"/>
      <c r="D118" s="56"/>
      <c r="E118" s="56"/>
      <c r="F118" s="56"/>
      <c r="G118" s="57"/>
      <c r="H118" s="56"/>
      <c r="I118" s="56"/>
      <c r="J118" s="56"/>
    </row>
    <row r="119" spans="1:11" x14ac:dyDescent="0.25">
      <c r="E119" s="7"/>
    </row>
    <row r="120" spans="1:11" x14ac:dyDescent="0.25">
      <c r="F120" s="7"/>
    </row>
    <row r="121" spans="1:11" x14ac:dyDescent="0.25">
      <c r="F121" s="7"/>
    </row>
  </sheetData>
  <mergeCells count="92">
    <mergeCell ref="A100:J100"/>
    <mergeCell ref="A102:E102"/>
    <mergeCell ref="I102:J102"/>
    <mergeCell ref="A103:J103"/>
    <mergeCell ref="A105:E105"/>
    <mergeCell ref="I105:J105"/>
    <mergeCell ref="A107:J107"/>
    <mergeCell ref="A109:E109"/>
    <mergeCell ref="I109:J109"/>
    <mergeCell ref="A110:J110"/>
    <mergeCell ref="A112:E112"/>
    <mergeCell ref="I112:J112"/>
    <mergeCell ref="A86:J86"/>
    <mergeCell ref="A88:E88"/>
    <mergeCell ref="I88:J88"/>
    <mergeCell ref="A89:J89"/>
    <mergeCell ref="A91:E91"/>
    <mergeCell ref="I91:J91"/>
    <mergeCell ref="A93:J93"/>
    <mergeCell ref="A95:E95"/>
    <mergeCell ref="I95:J95"/>
    <mergeCell ref="A96:J96"/>
    <mergeCell ref="A98:E98"/>
    <mergeCell ref="I98:J98"/>
    <mergeCell ref="I81:J81"/>
    <mergeCell ref="A82:J82"/>
    <mergeCell ref="A84:E84"/>
    <mergeCell ref="I84:J84"/>
    <mergeCell ref="A70:J70"/>
    <mergeCell ref="A74:E74"/>
    <mergeCell ref="I74:J74"/>
    <mergeCell ref="A75:J75"/>
    <mergeCell ref="A77:E77"/>
    <mergeCell ref="I77:J77"/>
    <mergeCell ref="A26:J26"/>
    <mergeCell ref="A28:E28"/>
    <mergeCell ref="A40:J40"/>
    <mergeCell ref="A58:J58"/>
    <mergeCell ref="A64:E64"/>
    <mergeCell ref="I64:J64"/>
    <mergeCell ref="A44:J44"/>
    <mergeCell ref="A46:E46"/>
    <mergeCell ref="I46:J46"/>
    <mergeCell ref="A43:E43"/>
    <mergeCell ref="I43:J43"/>
    <mergeCell ref="A48:J48"/>
    <mergeCell ref="A53:E53"/>
    <mergeCell ref="I53:J53"/>
    <mergeCell ref="A54:J54"/>
    <mergeCell ref="A56:E56"/>
    <mergeCell ref="A24:E24"/>
    <mergeCell ref="I24:J24"/>
    <mergeCell ref="A11:J11"/>
    <mergeCell ref="A13:E13"/>
    <mergeCell ref="I13:J13"/>
    <mergeCell ref="A14:J14"/>
    <mergeCell ref="A16:E16"/>
    <mergeCell ref="I16:J16"/>
    <mergeCell ref="A18:J18"/>
    <mergeCell ref="A21:E21"/>
    <mergeCell ref="I21:J21"/>
    <mergeCell ref="A22:J22"/>
    <mergeCell ref="A4:J4"/>
    <mergeCell ref="A1:J1"/>
    <mergeCell ref="A9:E9"/>
    <mergeCell ref="I9:J9"/>
    <mergeCell ref="A6:E6"/>
    <mergeCell ref="I6:J6"/>
    <mergeCell ref="A7:J7"/>
    <mergeCell ref="I28:J28"/>
    <mergeCell ref="A29:J29"/>
    <mergeCell ref="A31:E31"/>
    <mergeCell ref="I31:J31"/>
    <mergeCell ref="A36:J36"/>
    <mergeCell ref="A35:E35"/>
    <mergeCell ref="I35:J35"/>
    <mergeCell ref="A38:E38"/>
    <mergeCell ref="I38:J38"/>
    <mergeCell ref="A33:J33"/>
    <mergeCell ref="A117:J117"/>
    <mergeCell ref="A114:E114"/>
    <mergeCell ref="I114:J114"/>
    <mergeCell ref="A115:E115"/>
    <mergeCell ref="I115:J115"/>
    <mergeCell ref="A116:E116"/>
    <mergeCell ref="I116:J116"/>
    <mergeCell ref="A65:J65"/>
    <mergeCell ref="A68:E68"/>
    <mergeCell ref="I68:J68"/>
    <mergeCell ref="I56:J56"/>
    <mergeCell ref="A79:J79"/>
    <mergeCell ref="A81:E81"/>
  </mergeCells>
  <phoneticPr fontId="9" type="noConversion"/>
  <printOptions horizontalCentered="1"/>
  <pageMargins left="0.70866141732283472" right="0.70866141732283472" top="0.35433070866141736" bottom="0.74803149606299213" header="0.31496062992125984" footer="0.31496062992125984"/>
  <pageSetup paperSize="9" fitToHeight="0" orientation="landscape" r:id="rId1"/>
  <headerFooter>
    <oddFooter>&amp;L&amp;8[&amp;F][&amp;A]&amp;R&amp;8&amp;P</oddFooter>
  </headerFooter>
  <rowBreaks count="5" manualBreakCount="5">
    <brk id="38" max="9" man="1"/>
    <brk id="56" max="9" man="1"/>
    <brk id="77" max="9" man="1"/>
    <brk id="116" max="9" man="1"/>
    <brk id="12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3"/>
  <sheetViews>
    <sheetView view="pageBreakPreview" topLeftCell="A2" zoomScale="102" zoomScaleNormal="100" zoomScaleSheetLayoutView="102" workbookViewId="0">
      <selection sqref="A1:J1"/>
    </sheetView>
  </sheetViews>
  <sheetFormatPr defaultRowHeight="15" x14ac:dyDescent="0.25"/>
  <cols>
    <col min="1" max="1" width="9.140625" customWidth="1"/>
    <col min="2" max="2" width="9.140625" hidden="1" customWidth="1"/>
    <col min="3" max="3" width="71.85546875" customWidth="1"/>
    <col min="4" max="4" width="11.85546875" hidden="1" customWidth="1"/>
    <col min="5" max="5" width="9.5703125" customWidth="1"/>
    <col min="6" max="6" width="14.85546875" customWidth="1"/>
    <col min="7" max="7" width="13.5703125" customWidth="1"/>
    <col min="8" max="8" width="13.140625" customWidth="1"/>
    <col min="9" max="9" width="15.85546875" customWidth="1"/>
    <col min="10" max="10" width="16.42578125" customWidth="1"/>
  </cols>
  <sheetData>
    <row r="1" spans="1:10" ht="30" customHeight="1" thickBot="1" x14ac:dyDescent="0.3">
      <c r="A1" s="90" t="s">
        <v>302</v>
      </c>
      <c r="B1" s="91"/>
      <c r="C1" s="91"/>
      <c r="D1" s="91"/>
      <c r="E1" s="91"/>
      <c r="F1" s="91"/>
      <c r="G1" s="91"/>
      <c r="H1" s="91"/>
      <c r="I1" s="91"/>
      <c r="J1" s="92"/>
    </row>
    <row r="2" spans="1:10" ht="18.75" customHeight="1" x14ac:dyDescent="0.25">
      <c r="A2" s="28"/>
      <c r="B2" s="28"/>
      <c r="C2" s="28"/>
      <c r="D2" s="28"/>
      <c r="E2" s="28"/>
      <c r="F2" s="28"/>
      <c r="G2" s="28"/>
      <c r="H2" s="28"/>
      <c r="I2" s="28"/>
    </row>
    <row r="3" spans="1:10" ht="45.6" hidden="1" customHeight="1" x14ac:dyDescent="0.25">
      <c r="A3" s="43" t="s">
        <v>184</v>
      </c>
      <c r="B3" s="43" t="s">
        <v>1</v>
      </c>
      <c r="C3" s="43" t="s">
        <v>182</v>
      </c>
      <c r="D3" s="43" t="s">
        <v>2</v>
      </c>
      <c r="E3" s="43" t="s">
        <v>181</v>
      </c>
      <c r="F3" s="43" t="s">
        <v>178</v>
      </c>
      <c r="G3" s="43" t="s">
        <v>13</v>
      </c>
      <c r="H3" s="43" t="s">
        <v>179</v>
      </c>
      <c r="I3" s="43" t="s">
        <v>180</v>
      </c>
      <c r="J3" s="43"/>
    </row>
    <row r="4" spans="1:10" hidden="1" x14ac:dyDescent="0.25">
      <c r="A4" s="95" t="s">
        <v>5</v>
      </c>
      <c r="B4" s="95"/>
      <c r="C4" s="95"/>
      <c r="D4" s="95"/>
      <c r="E4" s="95"/>
      <c r="F4" s="95"/>
      <c r="G4" s="95"/>
      <c r="H4" s="95"/>
      <c r="I4" s="95"/>
    </row>
    <row r="5" spans="1:10" ht="37.5" hidden="1" customHeight="1" x14ac:dyDescent="0.25">
      <c r="A5" s="2">
        <v>1</v>
      </c>
      <c r="B5" s="3"/>
      <c r="C5" s="16" t="s">
        <v>26</v>
      </c>
      <c r="D5" s="17" t="s">
        <v>29</v>
      </c>
      <c r="E5" s="17"/>
      <c r="F5" s="18">
        <v>19590</v>
      </c>
      <c r="G5" s="18">
        <v>15822</v>
      </c>
      <c r="H5" s="18">
        <v>15822</v>
      </c>
      <c r="I5" s="19">
        <v>76.5</v>
      </c>
    </row>
    <row r="6" spans="1:10" ht="24.75" hidden="1" customHeight="1" x14ac:dyDescent="0.25">
      <c r="A6" s="3">
        <v>2</v>
      </c>
      <c r="B6" s="3"/>
      <c r="C6" s="16" t="s">
        <v>176</v>
      </c>
      <c r="D6" s="17" t="s">
        <v>30</v>
      </c>
      <c r="E6" s="17"/>
      <c r="F6" s="18">
        <v>19920</v>
      </c>
      <c r="G6" s="18">
        <v>10245</v>
      </c>
      <c r="H6" s="18">
        <v>10245</v>
      </c>
      <c r="I6" s="19">
        <v>72</v>
      </c>
    </row>
    <row r="7" spans="1:10" ht="35.25" hidden="1" customHeight="1" x14ac:dyDescent="0.25">
      <c r="A7" s="3">
        <v>3</v>
      </c>
      <c r="B7" s="2"/>
      <c r="C7" s="16" t="s">
        <v>27</v>
      </c>
      <c r="D7" s="17" t="s">
        <v>31</v>
      </c>
      <c r="E7" s="17"/>
      <c r="F7" s="18">
        <v>20000</v>
      </c>
      <c r="G7" s="18">
        <v>10710</v>
      </c>
      <c r="H7" s="18">
        <v>10710</v>
      </c>
      <c r="I7" s="19">
        <v>67</v>
      </c>
    </row>
    <row r="8" spans="1:10" ht="32.25" hidden="1" customHeight="1" x14ac:dyDescent="0.25">
      <c r="A8" s="3">
        <v>4</v>
      </c>
      <c r="B8" s="3"/>
      <c r="C8" s="16" t="s">
        <v>28</v>
      </c>
      <c r="D8" s="17" t="s">
        <v>32</v>
      </c>
      <c r="E8" s="17"/>
      <c r="F8" s="18">
        <v>19300</v>
      </c>
      <c r="G8" s="18">
        <v>13900</v>
      </c>
      <c r="H8" s="18">
        <v>13900</v>
      </c>
      <c r="I8" s="19">
        <v>52</v>
      </c>
    </row>
    <row r="9" spans="1:10" hidden="1" x14ac:dyDescent="0.25">
      <c r="A9" s="89" t="s">
        <v>215</v>
      </c>
      <c r="B9" s="89"/>
      <c r="C9" s="89"/>
      <c r="D9" s="89"/>
      <c r="E9" s="33">
        <v>0</v>
      </c>
      <c r="F9" s="29"/>
      <c r="G9" s="29"/>
      <c r="H9" s="29">
        <v>0</v>
      </c>
      <c r="I9" s="29">
        <v>0</v>
      </c>
      <c r="J9" s="29">
        <v>0</v>
      </c>
    </row>
    <row r="10" spans="1:10" hidden="1" x14ac:dyDescent="0.25">
      <c r="A10" s="80" t="s">
        <v>7</v>
      </c>
      <c r="B10" s="80"/>
      <c r="C10" s="80"/>
      <c r="D10" s="80"/>
      <c r="E10" s="80"/>
      <c r="F10" s="80"/>
      <c r="G10" s="80"/>
      <c r="H10" s="80"/>
      <c r="I10" s="80"/>
    </row>
    <row r="11" spans="1:10" ht="32.25" hidden="1" customHeight="1" x14ac:dyDescent="0.25">
      <c r="A11" s="2">
        <v>1</v>
      </c>
      <c r="B11" s="2" t="s">
        <v>8</v>
      </c>
      <c r="C11" s="16" t="s">
        <v>174</v>
      </c>
      <c r="D11" s="17" t="s">
        <v>30</v>
      </c>
      <c r="E11" s="17"/>
      <c r="F11" s="18">
        <v>19920</v>
      </c>
      <c r="G11" s="8" t="s">
        <v>8</v>
      </c>
      <c r="H11" s="8" t="s">
        <v>8</v>
      </c>
      <c r="I11" s="8" t="s">
        <v>8</v>
      </c>
    </row>
    <row r="12" spans="1:10" hidden="1" x14ac:dyDescent="0.25">
      <c r="A12" s="78" t="s">
        <v>216</v>
      </c>
      <c r="B12" s="78"/>
      <c r="C12" s="78"/>
      <c r="D12" s="78"/>
      <c r="E12" s="34">
        <v>0</v>
      </c>
      <c r="F12" s="30"/>
      <c r="G12" s="31"/>
      <c r="H12" s="31">
        <v>0</v>
      </c>
      <c r="I12" s="34"/>
      <c r="J12" s="34"/>
    </row>
    <row r="13" spans="1:10" ht="44.45" hidden="1" customHeight="1" x14ac:dyDescent="0.25">
      <c r="A13" s="43" t="s">
        <v>185</v>
      </c>
      <c r="B13" s="43" t="s">
        <v>1</v>
      </c>
      <c r="C13" s="43" t="s">
        <v>183</v>
      </c>
      <c r="D13" s="43" t="s">
        <v>2</v>
      </c>
      <c r="E13" s="43" t="s">
        <v>181</v>
      </c>
      <c r="F13" s="43" t="s">
        <v>178</v>
      </c>
      <c r="G13" s="43" t="s">
        <v>13</v>
      </c>
      <c r="H13" s="43" t="s">
        <v>179</v>
      </c>
      <c r="I13" s="43" t="s">
        <v>180</v>
      </c>
      <c r="J13" s="43"/>
    </row>
    <row r="14" spans="1:10" ht="15" hidden="1" customHeight="1" x14ac:dyDescent="0.25">
      <c r="A14" s="98" t="s">
        <v>5</v>
      </c>
      <c r="B14" s="99"/>
      <c r="C14" s="99"/>
      <c r="D14" s="99"/>
      <c r="E14" s="99"/>
      <c r="F14" s="99"/>
      <c r="G14" s="99"/>
      <c r="H14" s="99"/>
      <c r="I14" s="100"/>
    </row>
    <row r="15" spans="1:10" ht="28.5" hidden="1" customHeight="1" x14ac:dyDescent="0.25">
      <c r="A15" s="3">
        <v>1</v>
      </c>
      <c r="B15" s="5"/>
      <c r="C15" s="16" t="s">
        <v>33</v>
      </c>
      <c r="D15" s="17" t="s">
        <v>29</v>
      </c>
      <c r="E15" s="17"/>
      <c r="F15" s="18">
        <v>19340</v>
      </c>
      <c r="G15" s="18">
        <v>10380</v>
      </c>
      <c r="H15" s="18">
        <v>10380</v>
      </c>
      <c r="I15" s="19">
        <v>82</v>
      </c>
    </row>
    <row r="16" spans="1:10" ht="27" hidden="1" customHeight="1" x14ac:dyDescent="0.25">
      <c r="A16" s="3">
        <f>A15+1</f>
        <v>2</v>
      </c>
      <c r="B16" s="5"/>
      <c r="C16" s="16" t="s">
        <v>34</v>
      </c>
      <c r="D16" s="17" t="s">
        <v>30</v>
      </c>
      <c r="E16" s="17"/>
      <c r="F16" s="18">
        <v>19920</v>
      </c>
      <c r="G16" s="18">
        <v>10245</v>
      </c>
      <c r="H16" s="18">
        <v>10245</v>
      </c>
      <c r="I16" s="19">
        <v>72</v>
      </c>
    </row>
    <row r="17" spans="1:10" ht="38.25" hidden="1" customHeight="1" x14ac:dyDescent="0.25">
      <c r="A17" s="3">
        <f>A16+1</f>
        <v>3</v>
      </c>
      <c r="B17" s="6"/>
      <c r="C17" s="16" t="s">
        <v>35</v>
      </c>
      <c r="D17" s="17" t="s">
        <v>31</v>
      </c>
      <c r="E17" s="17"/>
      <c r="F17" s="18">
        <v>20000</v>
      </c>
      <c r="G17" s="18">
        <v>10740</v>
      </c>
      <c r="H17" s="18">
        <v>10740</v>
      </c>
      <c r="I17" s="19">
        <v>67</v>
      </c>
    </row>
    <row r="18" spans="1:10" ht="14.45" hidden="1" customHeight="1" x14ac:dyDescent="0.25">
      <c r="A18" s="101" t="s">
        <v>215</v>
      </c>
      <c r="B18" s="102"/>
      <c r="C18" s="102"/>
      <c r="D18" s="103"/>
      <c r="E18" s="33">
        <v>0</v>
      </c>
      <c r="F18" s="29">
        <v>0</v>
      </c>
      <c r="G18" s="29">
        <v>0</v>
      </c>
      <c r="H18" s="29">
        <v>0</v>
      </c>
      <c r="I18" s="29">
        <v>0</v>
      </c>
      <c r="J18" s="29">
        <f>H18-I18</f>
        <v>0</v>
      </c>
    </row>
    <row r="19" spans="1:10" ht="15" hidden="1" customHeight="1" x14ac:dyDescent="0.25">
      <c r="A19" s="98" t="s">
        <v>7</v>
      </c>
      <c r="B19" s="99"/>
      <c r="C19" s="99"/>
      <c r="D19" s="99"/>
      <c r="E19" s="99"/>
      <c r="F19" s="99"/>
      <c r="G19" s="99"/>
      <c r="H19" s="99"/>
      <c r="I19" s="100"/>
    </row>
    <row r="20" spans="1:10" ht="33" hidden="1" customHeight="1" x14ac:dyDescent="0.25">
      <c r="A20" s="2">
        <v>1</v>
      </c>
      <c r="B20" s="5"/>
      <c r="C20" s="16" t="s">
        <v>175</v>
      </c>
      <c r="D20" s="17" t="s">
        <v>30</v>
      </c>
      <c r="E20" s="17"/>
      <c r="F20" s="18">
        <v>19920</v>
      </c>
      <c r="G20" s="8" t="s">
        <v>8</v>
      </c>
      <c r="H20" s="8" t="s">
        <v>8</v>
      </c>
      <c r="I20" s="8" t="s">
        <v>8</v>
      </c>
    </row>
    <row r="21" spans="1:10" ht="14.45" hidden="1" customHeight="1" x14ac:dyDescent="0.25">
      <c r="A21" s="104" t="s">
        <v>216</v>
      </c>
      <c r="B21" s="105"/>
      <c r="C21" s="105"/>
      <c r="D21" s="106"/>
      <c r="E21" s="34">
        <v>0</v>
      </c>
      <c r="F21" s="31">
        <v>0</v>
      </c>
      <c r="G21" s="31">
        <f>SUM(G20)</f>
        <v>0</v>
      </c>
      <c r="H21" s="31">
        <f>SUM(H20)</f>
        <v>0</v>
      </c>
      <c r="I21" s="35"/>
      <c r="J21" s="34"/>
    </row>
    <row r="22" spans="1:10" ht="50.45" customHeight="1" x14ac:dyDescent="0.25">
      <c r="A22" s="62" t="s">
        <v>186</v>
      </c>
      <c r="B22" s="62" t="s">
        <v>1</v>
      </c>
      <c r="C22" s="62" t="s">
        <v>187</v>
      </c>
      <c r="D22" s="62" t="s">
        <v>2</v>
      </c>
      <c r="E22" s="62" t="s">
        <v>181</v>
      </c>
      <c r="F22" s="62" t="s">
        <v>178</v>
      </c>
      <c r="G22" s="62" t="s">
        <v>13</v>
      </c>
      <c r="H22" s="62" t="s">
        <v>179</v>
      </c>
      <c r="I22" s="62" t="s">
        <v>180</v>
      </c>
      <c r="J22" s="62"/>
    </row>
    <row r="23" spans="1:10" hidden="1" x14ac:dyDescent="0.25">
      <c r="A23" s="96" t="s">
        <v>5</v>
      </c>
      <c r="B23" s="96"/>
      <c r="C23" s="96"/>
      <c r="D23" s="96"/>
      <c r="E23" s="96"/>
      <c r="F23" s="96"/>
      <c r="G23" s="96"/>
      <c r="H23" s="96"/>
      <c r="I23" s="96"/>
      <c r="J23" s="46"/>
    </row>
    <row r="24" spans="1:10" ht="35.25" hidden="1" customHeight="1" x14ac:dyDescent="0.25">
      <c r="A24" s="63">
        <v>1</v>
      </c>
      <c r="B24" s="64"/>
      <c r="C24" s="16" t="s">
        <v>36</v>
      </c>
      <c r="D24" s="17" t="s">
        <v>37</v>
      </c>
      <c r="E24" s="17"/>
      <c r="F24" s="20">
        <v>199922.73</v>
      </c>
      <c r="G24" s="21">
        <v>198719.23</v>
      </c>
      <c r="H24" s="21">
        <v>198719.23</v>
      </c>
      <c r="I24" s="19">
        <v>75</v>
      </c>
      <c r="J24" s="46"/>
    </row>
    <row r="25" spans="1:10" ht="31.5" hidden="1" customHeight="1" x14ac:dyDescent="0.25">
      <c r="A25" s="63">
        <f>A24+1</f>
        <v>2</v>
      </c>
      <c r="B25" s="64"/>
      <c r="C25" s="16" t="s">
        <v>38</v>
      </c>
      <c r="D25" s="17" t="s">
        <v>39</v>
      </c>
      <c r="E25" s="17"/>
      <c r="F25" s="20">
        <v>90717.94</v>
      </c>
      <c r="G25" s="21">
        <v>90717.94</v>
      </c>
      <c r="H25" s="21">
        <v>90717.94</v>
      </c>
      <c r="I25" s="19">
        <v>70.7</v>
      </c>
      <c r="J25" s="46"/>
    </row>
    <row r="26" spans="1:10" ht="38.25" hidden="1" customHeight="1" x14ac:dyDescent="0.25">
      <c r="A26" s="63">
        <f t="shared" ref="A26:A34" si="0">A25+1</f>
        <v>3</v>
      </c>
      <c r="B26" s="64"/>
      <c r="C26" s="16" t="s">
        <v>40</v>
      </c>
      <c r="D26" s="17" t="s">
        <v>41</v>
      </c>
      <c r="E26" s="17"/>
      <c r="F26" s="20">
        <v>117962.31</v>
      </c>
      <c r="G26" s="21">
        <v>111298.9</v>
      </c>
      <c r="H26" s="21">
        <v>111298.9</v>
      </c>
      <c r="I26" s="19">
        <v>70.400000000000006</v>
      </c>
      <c r="J26" s="46"/>
    </row>
    <row r="27" spans="1:10" ht="35.25" hidden="1" customHeight="1" x14ac:dyDescent="0.25">
      <c r="A27" s="63">
        <f t="shared" si="0"/>
        <v>4</v>
      </c>
      <c r="B27" s="64"/>
      <c r="C27" s="16" t="s">
        <v>38</v>
      </c>
      <c r="D27" s="17" t="s">
        <v>42</v>
      </c>
      <c r="E27" s="17"/>
      <c r="F27" s="20">
        <v>72885.19</v>
      </c>
      <c r="G27" s="21">
        <v>71017.52</v>
      </c>
      <c r="H27" s="21">
        <v>71017.52</v>
      </c>
      <c r="I27" s="19">
        <v>65.3</v>
      </c>
      <c r="J27" s="46"/>
    </row>
    <row r="28" spans="1:10" ht="39" hidden="1" customHeight="1" x14ac:dyDescent="0.25">
      <c r="A28" s="63">
        <f t="shared" si="0"/>
        <v>5</v>
      </c>
      <c r="B28" s="64"/>
      <c r="C28" s="16" t="s">
        <v>43</v>
      </c>
      <c r="D28" s="17" t="s">
        <v>44</v>
      </c>
      <c r="E28" s="17"/>
      <c r="F28" s="20">
        <v>44350.38</v>
      </c>
      <c r="G28" s="21">
        <v>44150.39</v>
      </c>
      <c r="H28" s="21">
        <v>44150.39</v>
      </c>
      <c r="I28" s="19">
        <v>62</v>
      </c>
      <c r="J28" s="46"/>
    </row>
    <row r="29" spans="1:10" ht="35.25" hidden="1" customHeight="1" x14ac:dyDescent="0.25">
      <c r="A29" s="63">
        <f t="shared" si="0"/>
        <v>6</v>
      </c>
      <c r="B29" s="64"/>
      <c r="C29" s="16" t="s">
        <v>45</v>
      </c>
      <c r="D29" s="17" t="s">
        <v>46</v>
      </c>
      <c r="E29" s="17"/>
      <c r="F29" s="20">
        <v>61767.78</v>
      </c>
      <c r="G29" s="21">
        <v>61087.79</v>
      </c>
      <c r="H29" s="21">
        <v>61087.79</v>
      </c>
      <c r="I29" s="19">
        <v>60.9</v>
      </c>
      <c r="J29" s="46"/>
    </row>
    <row r="30" spans="1:10" ht="25.15" hidden="1" customHeight="1" x14ac:dyDescent="0.25">
      <c r="A30" s="63">
        <f t="shared" si="0"/>
        <v>7</v>
      </c>
      <c r="B30" s="64"/>
      <c r="C30" s="16" t="s">
        <v>47</v>
      </c>
      <c r="D30" s="17" t="s">
        <v>48</v>
      </c>
      <c r="E30" s="17"/>
      <c r="F30" s="20">
        <v>99386.42</v>
      </c>
      <c r="G30" s="21">
        <v>97621.7</v>
      </c>
      <c r="H30" s="21">
        <v>97621.7</v>
      </c>
      <c r="I30" s="19">
        <v>58.5</v>
      </c>
      <c r="J30" s="46"/>
    </row>
    <row r="31" spans="1:10" ht="21.6" hidden="1" customHeight="1" x14ac:dyDescent="0.25">
      <c r="A31" s="63">
        <f t="shared" si="0"/>
        <v>8</v>
      </c>
      <c r="B31" s="64"/>
      <c r="C31" s="16" t="s">
        <v>49</v>
      </c>
      <c r="D31" s="17" t="s">
        <v>50</v>
      </c>
      <c r="E31" s="17"/>
      <c r="F31" s="20">
        <v>132863.6</v>
      </c>
      <c r="G31" s="21">
        <v>124303.84</v>
      </c>
      <c r="H31" s="38">
        <v>124303.84</v>
      </c>
      <c r="I31" s="19">
        <v>48.9</v>
      </c>
      <c r="J31" s="46"/>
    </row>
    <row r="32" spans="1:10" ht="36" hidden="1" customHeight="1" x14ac:dyDescent="0.25">
      <c r="A32" s="63">
        <f t="shared" si="0"/>
        <v>9</v>
      </c>
      <c r="B32" s="64"/>
      <c r="C32" s="16" t="s">
        <v>51</v>
      </c>
      <c r="D32" s="17" t="s">
        <v>52</v>
      </c>
      <c r="E32" s="17"/>
      <c r="F32" s="18">
        <v>152824.6</v>
      </c>
      <c r="G32" s="21">
        <v>150544.6</v>
      </c>
      <c r="H32" s="38">
        <v>150544.6</v>
      </c>
      <c r="I32" s="19">
        <v>46.7</v>
      </c>
      <c r="J32" s="46"/>
    </row>
    <row r="33" spans="1:10" ht="34.5" hidden="1" customHeight="1" x14ac:dyDescent="0.25">
      <c r="A33" s="63">
        <f t="shared" si="0"/>
        <v>10</v>
      </c>
      <c r="B33" s="64"/>
      <c r="C33" s="16" t="s">
        <v>53</v>
      </c>
      <c r="D33" s="17" t="s">
        <v>54</v>
      </c>
      <c r="E33" s="17"/>
      <c r="F33" s="18">
        <v>143810.04</v>
      </c>
      <c r="G33" s="21">
        <v>141982.37</v>
      </c>
      <c r="H33" s="38">
        <v>141982.37</v>
      </c>
      <c r="I33" s="19">
        <v>44.3</v>
      </c>
      <c r="J33" s="46"/>
    </row>
    <row r="34" spans="1:10" ht="26.25" hidden="1" customHeight="1" x14ac:dyDescent="0.25">
      <c r="A34" s="63">
        <f t="shared" si="0"/>
        <v>11</v>
      </c>
      <c r="B34" s="64"/>
      <c r="C34" s="16" t="s">
        <v>55</v>
      </c>
      <c r="D34" s="17" t="s">
        <v>56</v>
      </c>
      <c r="E34" s="17"/>
      <c r="F34" s="18">
        <v>63920.42</v>
      </c>
      <c r="G34" s="21">
        <v>63225.4</v>
      </c>
      <c r="H34" s="38">
        <v>63225.4</v>
      </c>
      <c r="I34" s="19">
        <v>43.8</v>
      </c>
      <c r="J34" s="46"/>
    </row>
    <row r="35" spans="1:10" ht="14.45" customHeight="1" x14ac:dyDescent="0.25">
      <c r="A35" s="89" t="s">
        <v>215</v>
      </c>
      <c r="B35" s="89"/>
      <c r="C35" s="89"/>
      <c r="D35" s="89"/>
      <c r="E35" s="33">
        <v>0</v>
      </c>
      <c r="F35" s="29">
        <v>0</v>
      </c>
      <c r="G35" s="29">
        <v>0</v>
      </c>
      <c r="H35" s="29">
        <v>0</v>
      </c>
      <c r="I35" s="29">
        <v>50000</v>
      </c>
      <c r="J35" s="29">
        <f>H35-I35</f>
        <v>-50000</v>
      </c>
    </row>
    <row r="36" spans="1:10" hidden="1" x14ac:dyDescent="0.25">
      <c r="A36" s="96" t="s">
        <v>7</v>
      </c>
      <c r="B36" s="96"/>
      <c r="C36" s="96"/>
      <c r="D36" s="96"/>
      <c r="E36" s="96"/>
      <c r="F36" s="96"/>
      <c r="G36" s="96"/>
      <c r="H36" s="96"/>
      <c r="I36" s="96"/>
      <c r="J36" s="46"/>
    </row>
    <row r="37" spans="1:10" ht="21" hidden="1" customHeight="1" x14ac:dyDescent="0.25">
      <c r="A37" s="65"/>
      <c r="B37" s="64"/>
      <c r="C37" s="63"/>
      <c r="D37" s="63"/>
      <c r="E37" s="63"/>
      <c r="F37" s="66"/>
      <c r="G37" s="66"/>
      <c r="H37" s="66"/>
      <c r="I37" s="67"/>
      <c r="J37" s="46"/>
    </row>
    <row r="38" spans="1:10" ht="14.45" customHeight="1" x14ac:dyDescent="0.25">
      <c r="A38" s="97" t="s">
        <v>216</v>
      </c>
      <c r="B38" s="97"/>
      <c r="C38" s="97"/>
      <c r="D38" s="97"/>
      <c r="E38" s="68">
        <v>0</v>
      </c>
      <c r="F38" s="31">
        <f>SUM(F37)</f>
        <v>0</v>
      </c>
      <c r="G38" s="31">
        <f>G37</f>
        <v>0</v>
      </c>
      <c r="H38" s="31">
        <f>SUM(H37)</f>
        <v>0</v>
      </c>
      <c r="I38" s="69"/>
      <c r="J38" s="68"/>
    </row>
    <row r="39" spans="1:10" ht="44.45" customHeight="1" x14ac:dyDescent="0.25">
      <c r="A39" s="62" t="s">
        <v>188</v>
      </c>
      <c r="B39" s="62" t="s">
        <v>1</v>
      </c>
      <c r="C39" s="62" t="s">
        <v>189</v>
      </c>
      <c r="D39" s="62" t="s">
        <v>2</v>
      </c>
      <c r="E39" s="70" t="s">
        <v>181</v>
      </c>
      <c r="F39" s="70" t="s">
        <v>178</v>
      </c>
      <c r="G39" s="70" t="s">
        <v>13</v>
      </c>
      <c r="H39" s="70" t="s">
        <v>179</v>
      </c>
      <c r="I39" s="70" t="s">
        <v>180</v>
      </c>
      <c r="J39" s="71"/>
    </row>
    <row r="40" spans="1:10" hidden="1" x14ac:dyDescent="0.25">
      <c r="A40" s="96" t="s">
        <v>5</v>
      </c>
      <c r="B40" s="96"/>
      <c r="C40" s="96"/>
      <c r="D40" s="96"/>
      <c r="E40" s="96"/>
      <c r="F40" s="96"/>
      <c r="G40" s="96"/>
      <c r="H40" s="96"/>
      <c r="I40" s="96"/>
      <c r="J40" s="46"/>
    </row>
    <row r="41" spans="1:10" ht="27" hidden="1" customHeight="1" x14ac:dyDescent="0.25">
      <c r="A41" s="63">
        <v>1</v>
      </c>
      <c r="B41" s="64"/>
      <c r="C41" s="16" t="s">
        <v>57</v>
      </c>
      <c r="D41" s="17" t="s">
        <v>58</v>
      </c>
      <c r="E41" s="17"/>
      <c r="F41" s="20">
        <v>113089.94</v>
      </c>
      <c r="G41" s="18">
        <v>112861.5</v>
      </c>
      <c r="H41" s="18">
        <v>112861.5</v>
      </c>
      <c r="I41" s="19">
        <v>66</v>
      </c>
      <c r="J41" s="46"/>
    </row>
    <row r="42" spans="1:10" ht="29.25" hidden="1" customHeight="1" x14ac:dyDescent="0.25">
      <c r="A42" s="63">
        <f>A41+1</f>
        <v>2</v>
      </c>
      <c r="B42" s="64"/>
      <c r="C42" s="16" t="s">
        <v>59</v>
      </c>
      <c r="D42" s="17" t="s">
        <v>60</v>
      </c>
      <c r="E42" s="17"/>
      <c r="F42" s="20">
        <v>36981.89</v>
      </c>
      <c r="G42" s="18">
        <v>36981.89</v>
      </c>
      <c r="H42" s="18">
        <v>36981.89</v>
      </c>
      <c r="I42" s="19">
        <v>64.849999999999994</v>
      </c>
      <c r="J42" s="46"/>
    </row>
    <row r="43" spans="1:10" ht="21" hidden="1" customHeight="1" x14ac:dyDescent="0.25">
      <c r="A43" s="63">
        <f t="shared" ref="A43:A51" si="1">A42+1</f>
        <v>3</v>
      </c>
      <c r="B43" s="64"/>
      <c r="C43" s="16" t="s">
        <v>61</v>
      </c>
      <c r="D43" s="17" t="s">
        <v>62</v>
      </c>
      <c r="E43" s="17"/>
      <c r="F43" s="20">
        <v>39844.43</v>
      </c>
      <c r="G43" s="18">
        <v>39844.43</v>
      </c>
      <c r="H43" s="18">
        <v>39844.43</v>
      </c>
      <c r="I43" s="19">
        <v>52.4</v>
      </c>
      <c r="J43" s="46"/>
    </row>
    <row r="44" spans="1:10" ht="27.75" hidden="1" customHeight="1" x14ac:dyDescent="0.25">
      <c r="A44" s="63">
        <f t="shared" si="1"/>
        <v>4</v>
      </c>
      <c r="B44" s="64"/>
      <c r="C44" s="16" t="s">
        <v>63</v>
      </c>
      <c r="D44" s="17" t="s">
        <v>64</v>
      </c>
      <c r="E44" s="17"/>
      <c r="F44" s="18">
        <v>154197.35</v>
      </c>
      <c r="G44" s="18">
        <v>152099.28</v>
      </c>
      <c r="H44" s="39">
        <v>152099.28</v>
      </c>
      <c r="I44" s="19">
        <v>50.9</v>
      </c>
      <c r="J44" s="46"/>
    </row>
    <row r="45" spans="1:10" ht="34.5" hidden="1" customHeight="1" x14ac:dyDescent="0.25">
      <c r="A45" s="63">
        <f t="shared" si="1"/>
        <v>5</v>
      </c>
      <c r="B45" s="64"/>
      <c r="C45" s="22" t="s">
        <v>65</v>
      </c>
      <c r="D45" s="23" t="s">
        <v>66</v>
      </c>
      <c r="E45" s="23"/>
      <c r="F45" s="21">
        <v>41407.53</v>
      </c>
      <c r="G45" s="21">
        <v>41407.53</v>
      </c>
      <c r="H45" s="38">
        <v>41407.53</v>
      </c>
      <c r="I45" s="24">
        <v>50.4</v>
      </c>
      <c r="J45" s="46"/>
    </row>
    <row r="46" spans="1:10" ht="30.75" hidden="1" customHeight="1" x14ac:dyDescent="0.25">
      <c r="A46" s="63">
        <f t="shared" si="1"/>
        <v>6</v>
      </c>
      <c r="B46" s="64"/>
      <c r="C46" s="22" t="s">
        <v>67</v>
      </c>
      <c r="D46" s="23" t="s">
        <v>68</v>
      </c>
      <c r="E46" s="23"/>
      <c r="F46" s="21">
        <v>199729.77</v>
      </c>
      <c r="G46" s="21">
        <v>174683.16</v>
      </c>
      <c r="H46" s="38">
        <v>174683.16</v>
      </c>
      <c r="I46" s="24">
        <v>50.3</v>
      </c>
      <c r="J46" s="46"/>
    </row>
    <row r="47" spans="1:10" ht="30" hidden="1" customHeight="1" x14ac:dyDescent="0.25">
      <c r="A47" s="63">
        <f t="shared" si="1"/>
        <v>7</v>
      </c>
      <c r="B47" s="64"/>
      <c r="C47" s="22" t="s">
        <v>69</v>
      </c>
      <c r="D47" s="23" t="s">
        <v>70</v>
      </c>
      <c r="E47" s="23"/>
      <c r="F47" s="21">
        <v>150416.74</v>
      </c>
      <c r="G47" s="21">
        <v>143605.88</v>
      </c>
      <c r="H47" s="38">
        <v>143605.88</v>
      </c>
      <c r="I47" s="24">
        <v>47.9</v>
      </c>
      <c r="J47" s="46"/>
    </row>
    <row r="48" spans="1:10" ht="30.75" hidden="1" customHeight="1" x14ac:dyDescent="0.25">
      <c r="A48" s="63">
        <f t="shared" si="1"/>
        <v>8</v>
      </c>
      <c r="B48" s="64"/>
      <c r="C48" s="22" t="s">
        <v>71</v>
      </c>
      <c r="D48" s="23" t="s">
        <v>72</v>
      </c>
      <c r="E48" s="23"/>
      <c r="F48" s="21">
        <v>33244.29</v>
      </c>
      <c r="G48" s="21">
        <v>33244.29</v>
      </c>
      <c r="H48" s="38">
        <v>33244.29</v>
      </c>
      <c r="I48" s="24">
        <v>45.9</v>
      </c>
      <c r="J48" s="46"/>
    </row>
    <row r="49" spans="1:10" ht="27.75" hidden="1" customHeight="1" x14ac:dyDescent="0.25">
      <c r="A49" s="63">
        <f t="shared" si="1"/>
        <v>9</v>
      </c>
      <c r="B49" s="64"/>
      <c r="C49" s="22" t="s">
        <v>69</v>
      </c>
      <c r="D49" s="23" t="s">
        <v>73</v>
      </c>
      <c r="E49" s="23"/>
      <c r="F49" s="21">
        <v>198077.43</v>
      </c>
      <c r="G49" s="21">
        <v>160448.26999999999</v>
      </c>
      <c r="H49" s="38">
        <v>160448.26999999999</v>
      </c>
      <c r="I49" s="24">
        <v>44.9</v>
      </c>
      <c r="J49" s="46"/>
    </row>
    <row r="50" spans="1:10" ht="19.899999999999999" hidden="1" customHeight="1" x14ac:dyDescent="0.25">
      <c r="A50" s="63">
        <f t="shared" si="1"/>
        <v>10</v>
      </c>
      <c r="B50" s="64"/>
      <c r="C50" s="22" t="s">
        <v>74</v>
      </c>
      <c r="D50" s="23" t="s">
        <v>75</v>
      </c>
      <c r="E50" s="23"/>
      <c r="F50" s="21">
        <v>31378.36</v>
      </c>
      <c r="G50" s="21">
        <v>30915.72</v>
      </c>
      <c r="H50" s="38">
        <v>30915.72</v>
      </c>
      <c r="I50" s="24">
        <v>44.9</v>
      </c>
      <c r="J50" s="46"/>
    </row>
    <row r="51" spans="1:10" ht="24" hidden="1" customHeight="1" x14ac:dyDescent="0.25">
      <c r="A51" s="63">
        <f t="shared" si="1"/>
        <v>11</v>
      </c>
      <c r="B51" s="64"/>
      <c r="C51" s="22" t="s">
        <v>76</v>
      </c>
      <c r="D51" s="23" t="s">
        <v>77</v>
      </c>
      <c r="E51" s="23"/>
      <c r="F51" s="21">
        <v>28936.14</v>
      </c>
      <c r="G51" s="21">
        <v>22222.5</v>
      </c>
      <c r="H51" s="38">
        <v>22222.5</v>
      </c>
      <c r="I51" s="24">
        <v>34.9</v>
      </c>
      <c r="J51" s="46"/>
    </row>
    <row r="52" spans="1:10" ht="14.45" customHeight="1" x14ac:dyDescent="0.25">
      <c r="A52" s="89" t="s">
        <v>215</v>
      </c>
      <c r="B52" s="89"/>
      <c r="C52" s="89"/>
      <c r="D52" s="89"/>
      <c r="E52" s="33">
        <v>1</v>
      </c>
      <c r="F52" s="29">
        <f>'ΕΔΠ 22-03-2024'!F13</f>
        <v>43197.42</v>
      </c>
      <c r="G52" s="29">
        <f>'ΕΔΠ 22-03-2024'!G13</f>
        <v>39613.08</v>
      </c>
      <c r="H52" s="29">
        <f>'ΕΔΠ 22-03-2024'!H13</f>
        <v>39613.08</v>
      </c>
      <c r="I52" s="29">
        <v>250000</v>
      </c>
      <c r="J52" s="29">
        <f>H52-I52</f>
        <v>-210386.91999999998</v>
      </c>
    </row>
    <row r="53" spans="1:10" hidden="1" x14ac:dyDescent="0.25">
      <c r="A53" s="96" t="s">
        <v>7</v>
      </c>
      <c r="B53" s="96"/>
      <c r="C53" s="96"/>
      <c r="D53" s="96"/>
      <c r="E53" s="96"/>
      <c r="F53" s="96"/>
      <c r="G53" s="96"/>
      <c r="H53" s="96"/>
      <c r="I53" s="96"/>
      <c r="J53" s="46"/>
    </row>
    <row r="54" spans="1:10" ht="39.6" hidden="1" customHeight="1" x14ac:dyDescent="0.25">
      <c r="A54" s="65">
        <v>1</v>
      </c>
      <c r="B54" s="64"/>
      <c r="C54" s="22" t="s">
        <v>78</v>
      </c>
      <c r="D54" s="23" t="s">
        <v>79</v>
      </c>
      <c r="E54" s="23"/>
      <c r="F54" s="21">
        <v>201980.2</v>
      </c>
      <c r="G54" s="21">
        <v>138725.75</v>
      </c>
      <c r="H54" s="21">
        <v>0</v>
      </c>
      <c r="I54" s="24">
        <v>34.1</v>
      </c>
      <c r="J54" s="46"/>
    </row>
    <row r="55" spans="1:10" ht="14.45" customHeight="1" x14ac:dyDescent="0.25">
      <c r="A55" s="97" t="s">
        <v>216</v>
      </c>
      <c r="B55" s="97"/>
      <c r="C55" s="97"/>
      <c r="D55" s="97"/>
      <c r="E55" s="68">
        <v>1</v>
      </c>
      <c r="F55" s="31">
        <f>'ΕΔΠ 22-03-2024'!F16</f>
        <v>19741.150000000001</v>
      </c>
      <c r="G55" s="31">
        <f>'ΕΔΠ 22-03-2024'!G16</f>
        <v>19619.5</v>
      </c>
      <c r="H55" s="31">
        <f>'ΕΔΠ 22-03-2024'!H16</f>
        <v>0</v>
      </c>
      <c r="I55" s="69"/>
      <c r="J55" s="68"/>
    </row>
    <row r="56" spans="1:10" ht="45" x14ac:dyDescent="0.25">
      <c r="A56" s="62" t="s">
        <v>202</v>
      </c>
      <c r="B56" s="62" t="s">
        <v>1</v>
      </c>
      <c r="C56" s="62" t="s">
        <v>190</v>
      </c>
      <c r="D56" s="62" t="s">
        <v>2</v>
      </c>
      <c r="E56" s="70" t="s">
        <v>181</v>
      </c>
      <c r="F56" s="70" t="s">
        <v>178</v>
      </c>
      <c r="G56" s="70" t="s">
        <v>13</v>
      </c>
      <c r="H56" s="70" t="s">
        <v>179</v>
      </c>
      <c r="I56" s="70" t="s">
        <v>180</v>
      </c>
      <c r="J56" s="71" t="s">
        <v>214</v>
      </c>
    </row>
    <row r="57" spans="1:10" hidden="1" x14ac:dyDescent="0.25">
      <c r="A57" s="96" t="s">
        <v>5</v>
      </c>
      <c r="B57" s="96"/>
      <c r="C57" s="96"/>
      <c r="D57" s="96"/>
      <c r="E57" s="96"/>
      <c r="F57" s="96"/>
      <c r="G57" s="96"/>
      <c r="H57" s="96"/>
      <c r="I57" s="96"/>
      <c r="J57" s="46"/>
    </row>
    <row r="58" spans="1:10" ht="22.5" hidden="1" x14ac:dyDescent="0.25">
      <c r="A58" s="63">
        <v>1</v>
      </c>
      <c r="B58" s="64"/>
      <c r="C58" s="16" t="s">
        <v>80</v>
      </c>
      <c r="D58" s="17" t="s">
        <v>81</v>
      </c>
      <c r="E58" s="17"/>
      <c r="F58" s="20">
        <v>97476.27</v>
      </c>
      <c r="G58" s="21">
        <v>97476.27</v>
      </c>
      <c r="H58" s="21">
        <v>97476.27</v>
      </c>
      <c r="I58" s="24">
        <v>73.5</v>
      </c>
      <c r="J58" s="46"/>
    </row>
    <row r="59" spans="1:10" ht="30" hidden="1" customHeight="1" x14ac:dyDescent="0.25">
      <c r="A59" s="63">
        <v>2</v>
      </c>
      <c r="B59" s="64"/>
      <c r="C59" s="16" t="s">
        <v>82</v>
      </c>
      <c r="D59" s="17" t="s">
        <v>83</v>
      </c>
      <c r="E59" s="17"/>
      <c r="F59" s="21">
        <v>194799.25</v>
      </c>
      <c r="G59" s="21">
        <v>194799.25</v>
      </c>
      <c r="H59" s="38">
        <v>194799.25</v>
      </c>
      <c r="I59" s="24">
        <v>66.3</v>
      </c>
      <c r="J59" s="46"/>
    </row>
    <row r="60" spans="1:10" ht="24.75" hidden="1" customHeight="1" x14ac:dyDescent="0.25">
      <c r="A60" s="63">
        <v>3</v>
      </c>
      <c r="B60" s="64"/>
      <c r="C60" s="16" t="s">
        <v>84</v>
      </c>
      <c r="D60" s="23" t="s">
        <v>85</v>
      </c>
      <c r="E60" s="23"/>
      <c r="F60" s="48">
        <v>14448.89</v>
      </c>
      <c r="G60" s="21">
        <v>14448.89</v>
      </c>
      <c r="H60" s="38">
        <v>14448.89</v>
      </c>
      <c r="I60" s="24">
        <v>63</v>
      </c>
      <c r="J60" s="46"/>
    </row>
    <row r="61" spans="1:10" ht="34.5" hidden="1" customHeight="1" x14ac:dyDescent="0.25">
      <c r="A61" s="63">
        <v>4</v>
      </c>
      <c r="B61" s="64"/>
      <c r="C61" s="16" t="s">
        <v>86</v>
      </c>
      <c r="D61" s="17" t="s">
        <v>87</v>
      </c>
      <c r="E61" s="17"/>
      <c r="F61" s="18">
        <v>57594.79</v>
      </c>
      <c r="G61" s="21">
        <v>57325.760000000002</v>
      </c>
      <c r="H61" s="38">
        <v>57325.760000000002</v>
      </c>
      <c r="I61" s="24">
        <v>51.9</v>
      </c>
      <c r="J61" s="46"/>
    </row>
    <row r="62" spans="1:10" ht="30.75" hidden="1" customHeight="1" x14ac:dyDescent="0.25">
      <c r="A62" s="63">
        <v>5</v>
      </c>
      <c r="B62" s="64"/>
      <c r="C62" s="16" t="s">
        <v>88</v>
      </c>
      <c r="D62" s="17" t="s">
        <v>89</v>
      </c>
      <c r="E62" s="17"/>
      <c r="F62" s="18">
        <v>94029.91</v>
      </c>
      <c r="G62" s="21">
        <v>90399.66</v>
      </c>
      <c r="H62" s="38">
        <v>90399.66</v>
      </c>
      <c r="I62" s="24">
        <v>45.9</v>
      </c>
      <c r="J62" s="46"/>
    </row>
    <row r="63" spans="1:10" ht="14.45" customHeight="1" x14ac:dyDescent="0.25">
      <c r="A63" s="89" t="s">
        <v>215</v>
      </c>
      <c r="B63" s="89"/>
      <c r="C63" s="89"/>
      <c r="D63" s="89"/>
      <c r="E63" s="33">
        <v>2</v>
      </c>
      <c r="F63" s="29">
        <f>'ΕΔΠ 22-03-2024'!F21</f>
        <v>217489.26</v>
      </c>
      <c r="G63" s="29">
        <f>'ΕΔΠ 22-03-2024'!G21</f>
        <v>211077.34</v>
      </c>
      <c r="H63" s="29">
        <f>'ΕΔΠ 22-03-2024'!H21</f>
        <v>211077.34</v>
      </c>
      <c r="I63" s="29">
        <v>100000</v>
      </c>
      <c r="J63" s="29">
        <f>H63-I63</f>
        <v>111077.34</v>
      </c>
    </row>
    <row r="64" spans="1:10" hidden="1" x14ac:dyDescent="0.25">
      <c r="A64" s="96" t="s">
        <v>7</v>
      </c>
      <c r="B64" s="96"/>
      <c r="C64" s="96"/>
      <c r="D64" s="96"/>
      <c r="E64" s="96"/>
      <c r="F64" s="96"/>
      <c r="G64" s="96"/>
      <c r="H64" s="96"/>
      <c r="I64" s="96"/>
      <c r="J64" s="46"/>
    </row>
    <row r="65" spans="1:10" hidden="1" x14ac:dyDescent="0.25">
      <c r="A65" s="65"/>
      <c r="B65" s="64"/>
      <c r="C65" s="63"/>
      <c r="D65" s="63"/>
      <c r="E65" s="63"/>
      <c r="F65" s="66"/>
      <c r="G65" s="66"/>
      <c r="H65" s="66"/>
      <c r="I65" s="72"/>
      <c r="J65" s="46"/>
    </row>
    <row r="66" spans="1:10" ht="14.45" customHeight="1" x14ac:dyDescent="0.25">
      <c r="A66" s="97" t="s">
        <v>216</v>
      </c>
      <c r="B66" s="97"/>
      <c r="C66" s="97"/>
      <c r="D66" s="97"/>
      <c r="E66" s="73">
        <v>0</v>
      </c>
      <c r="F66" s="32">
        <f>SUM(F65:F65)</f>
        <v>0</v>
      </c>
      <c r="G66" s="32">
        <f>SUM(G65:G65)</f>
        <v>0</v>
      </c>
      <c r="H66" s="32">
        <f>SUM(H65:H65)</f>
        <v>0</v>
      </c>
      <c r="I66" s="74"/>
      <c r="J66" s="68"/>
    </row>
    <row r="67" spans="1:10" ht="45" x14ac:dyDescent="0.25">
      <c r="A67" s="62" t="s">
        <v>203</v>
      </c>
      <c r="B67" s="62" t="s">
        <v>1</v>
      </c>
      <c r="C67" s="62" t="s">
        <v>191</v>
      </c>
      <c r="D67" s="62" t="s">
        <v>2</v>
      </c>
      <c r="E67" s="70" t="s">
        <v>181</v>
      </c>
      <c r="F67" s="70" t="s">
        <v>178</v>
      </c>
      <c r="G67" s="70" t="s">
        <v>13</v>
      </c>
      <c r="H67" s="70" t="s">
        <v>179</v>
      </c>
      <c r="I67" s="70" t="s">
        <v>180</v>
      </c>
      <c r="J67" s="71"/>
    </row>
    <row r="68" spans="1:10" hidden="1" x14ac:dyDescent="0.25">
      <c r="A68" s="96" t="s">
        <v>5</v>
      </c>
      <c r="B68" s="96"/>
      <c r="C68" s="96"/>
      <c r="D68" s="96"/>
      <c r="E68" s="96"/>
      <c r="F68" s="96"/>
      <c r="G68" s="96"/>
      <c r="H68" s="96"/>
      <c r="I68" s="96"/>
      <c r="J68" s="46"/>
    </row>
    <row r="69" spans="1:10" ht="21" hidden="1" customHeight="1" x14ac:dyDescent="0.25">
      <c r="A69" s="63"/>
      <c r="B69" s="64"/>
      <c r="C69" s="63"/>
      <c r="D69" s="63"/>
      <c r="E69" s="63"/>
      <c r="F69" s="66"/>
      <c r="G69" s="66"/>
      <c r="H69" s="66"/>
      <c r="I69" s="72"/>
      <c r="J69" s="46"/>
    </row>
    <row r="70" spans="1:10" ht="14.45" customHeight="1" x14ac:dyDescent="0.25">
      <c r="A70" s="89" t="s">
        <v>215</v>
      </c>
      <c r="B70" s="89"/>
      <c r="C70" s="89"/>
      <c r="D70" s="89"/>
      <c r="E70" s="33">
        <v>1</v>
      </c>
      <c r="F70" s="29">
        <f>'ΕΔΠ 22-03-2024'!F28</f>
        <v>40429.870000000003</v>
      </c>
      <c r="G70" s="29">
        <f>'ΕΔΠ 22-03-2024'!G28</f>
        <v>40268.69</v>
      </c>
      <c r="H70" s="29">
        <f>'ΕΔΠ 22-03-2024'!H28</f>
        <v>40268.69</v>
      </c>
      <c r="I70" s="29">
        <v>50000</v>
      </c>
      <c r="J70" s="29">
        <f>H70-I70</f>
        <v>-9731.3099999999977</v>
      </c>
    </row>
    <row r="71" spans="1:10" hidden="1" x14ac:dyDescent="0.25">
      <c r="A71" s="96" t="s">
        <v>7</v>
      </c>
      <c r="B71" s="96"/>
      <c r="C71" s="96"/>
      <c r="D71" s="96"/>
      <c r="E71" s="96"/>
      <c r="F71" s="96"/>
      <c r="G71" s="96"/>
      <c r="H71" s="96"/>
      <c r="I71" s="96"/>
      <c r="J71" s="46"/>
    </row>
    <row r="72" spans="1:10" ht="18.75" hidden="1" customHeight="1" x14ac:dyDescent="0.25">
      <c r="A72" s="65"/>
      <c r="B72" s="64"/>
      <c r="C72" s="63"/>
      <c r="D72" s="63"/>
      <c r="E72" s="63"/>
      <c r="F72" s="66"/>
      <c r="G72" s="66"/>
      <c r="H72" s="66"/>
      <c r="I72" s="72"/>
      <c r="J72" s="46"/>
    </row>
    <row r="73" spans="1:10" ht="14.45" customHeight="1" x14ac:dyDescent="0.25">
      <c r="A73" s="97" t="s">
        <v>216</v>
      </c>
      <c r="B73" s="97"/>
      <c r="C73" s="97"/>
      <c r="D73" s="97"/>
      <c r="E73" s="73">
        <v>0</v>
      </c>
      <c r="F73" s="32">
        <f>SUM(F72:F72)</f>
        <v>0</v>
      </c>
      <c r="G73" s="32">
        <f>SUM(G72:G72)</f>
        <v>0</v>
      </c>
      <c r="H73" s="32">
        <f>SUM(H72:H72)</f>
        <v>0</v>
      </c>
      <c r="I73" s="74"/>
      <c r="J73" s="68"/>
    </row>
    <row r="74" spans="1:10" ht="52.9" customHeight="1" x14ac:dyDescent="0.25">
      <c r="A74" s="62" t="s">
        <v>204</v>
      </c>
      <c r="B74" s="62" t="s">
        <v>1</v>
      </c>
      <c r="C74" s="62" t="s">
        <v>192</v>
      </c>
      <c r="D74" s="62" t="s">
        <v>2</v>
      </c>
      <c r="E74" s="70" t="s">
        <v>181</v>
      </c>
      <c r="F74" s="70" t="s">
        <v>178</v>
      </c>
      <c r="G74" s="70" t="s">
        <v>13</v>
      </c>
      <c r="H74" s="70" t="s">
        <v>179</v>
      </c>
      <c r="I74" s="70" t="s">
        <v>180</v>
      </c>
      <c r="J74" s="71"/>
    </row>
    <row r="75" spans="1:10" hidden="1" x14ac:dyDescent="0.25">
      <c r="A75" s="96" t="s">
        <v>5</v>
      </c>
      <c r="B75" s="96"/>
      <c r="C75" s="96"/>
      <c r="D75" s="96"/>
      <c r="E75" s="96"/>
      <c r="F75" s="96"/>
      <c r="G75" s="96"/>
      <c r="H75" s="96"/>
      <c r="I75" s="96"/>
      <c r="J75" s="46"/>
    </row>
    <row r="76" spans="1:10" ht="26.25" hidden="1" customHeight="1" x14ac:dyDescent="0.25">
      <c r="A76" s="63">
        <v>1</v>
      </c>
      <c r="B76" s="64"/>
      <c r="C76" s="16" t="s">
        <v>90</v>
      </c>
      <c r="D76" s="17" t="s">
        <v>91</v>
      </c>
      <c r="E76" s="17"/>
      <c r="F76" s="20">
        <v>140925.46</v>
      </c>
      <c r="G76" s="21">
        <v>133125.47</v>
      </c>
      <c r="H76" s="21">
        <v>133125.47</v>
      </c>
      <c r="I76" s="24">
        <v>62.22</v>
      </c>
      <c r="J76" s="46"/>
    </row>
    <row r="77" spans="1:10" ht="22.5" hidden="1" x14ac:dyDescent="0.25">
      <c r="A77" s="63">
        <v>2</v>
      </c>
      <c r="B77" s="64"/>
      <c r="C77" s="16" t="s">
        <v>92</v>
      </c>
      <c r="D77" s="17" t="s">
        <v>93</v>
      </c>
      <c r="E77" s="17"/>
      <c r="F77" s="18">
        <v>72079.34</v>
      </c>
      <c r="G77" s="21">
        <v>71079.350000000006</v>
      </c>
      <c r="H77" s="38">
        <v>71079.350000000006</v>
      </c>
      <c r="I77" s="37">
        <v>54</v>
      </c>
      <c r="J77" s="46"/>
    </row>
    <row r="78" spans="1:10" ht="26.25" hidden="1" customHeight="1" x14ac:dyDescent="0.25">
      <c r="A78" s="63">
        <v>3</v>
      </c>
      <c r="B78" s="64"/>
      <c r="C78" s="16" t="s">
        <v>94</v>
      </c>
      <c r="D78" s="17" t="s">
        <v>95</v>
      </c>
      <c r="E78" s="17"/>
      <c r="F78" s="18">
        <v>199721.06</v>
      </c>
      <c r="G78" s="21">
        <v>199041.31</v>
      </c>
      <c r="H78" s="38">
        <v>199041.31</v>
      </c>
      <c r="I78" s="24">
        <v>52.22</v>
      </c>
      <c r="J78" s="46"/>
    </row>
    <row r="79" spans="1:10" ht="14.45" customHeight="1" x14ac:dyDescent="0.25">
      <c r="A79" s="89" t="s">
        <v>215</v>
      </c>
      <c r="B79" s="89"/>
      <c r="C79" s="89"/>
      <c r="D79" s="89"/>
      <c r="E79" s="33">
        <v>0</v>
      </c>
      <c r="F79" s="29">
        <v>0</v>
      </c>
      <c r="G79" s="29">
        <v>0</v>
      </c>
      <c r="H79" s="29">
        <v>0</v>
      </c>
      <c r="I79" s="29">
        <v>80000</v>
      </c>
      <c r="J79" s="29">
        <f>H79-I79</f>
        <v>-80000</v>
      </c>
    </row>
    <row r="80" spans="1:10" hidden="1" x14ac:dyDescent="0.25">
      <c r="A80" s="96" t="s">
        <v>7</v>
      </c>
      <c r="B80" s="96"/>
      <c r="C80" s="96"/>
      <c r="D80" s="96"/>
      <c r="E80" s="96"/>
      <c r="F80" s="96"/>
      <c r="G80" s="96"/>
      <c r="H80" s="96"/>
      <c r="I80" s="96"/>
      <c r="J80" s="46"/>
    </row>
    <row r="81" spans="1:10" hidden="1" x14ac:dyDescent="0.25">
      <c r="A81" s="65"/>
      <c r="B81" s="64"/>
      <c r="C81" s="63"/>
      <c r="D81" s="63"/>
      <c r="E81" s="63"/>
      <c r="F81" s="66"/>
      <c r="G81" s="66"/>
      <c r="H81" s="66"/>
      <c r="I81" s="72"/>
      <c r="J81" s="46"/>
    </row>
    <row r="82" spans="1:10" ht="14.45" customHeight="1" x14ac:dyDescent="0.25">
      <c r="A82" s="97" t="s">
        <v>216</v>
      </c>
      <c r="B82" s="97"/>
      <c r="C82" s="97"/>
      <c r="D82" s="97"/>
      <c r="E82" s="73">
        <v>0</v>
      </c>
      <c r="F82" s="32">
        <f>SUM(F81:F81)</f>
        <v>0</v>
      </c>
      <c r="G82" s="32">
        <f>SUM(G81:G81)</f>
        <v>0</v>
      </c>
      <c r="H82" s="32">
        <f>SUM(H81:H81)</f>
        <v>0</v>
      </c>
      <c r="I82" s="74"/>
      <c r="J82" s="68"/>
    </row>
    <row r="83" spans="1:10" ht="45" x14ac:dyDescent="0.25">
      <c r="A83" s="62" t="s">
        <v>205</v>
      </c>
      <c r="B83" s="62" t="s">
        <v>1</v>
      </c>
      <c r="C83" s="62" t="s">
        <v>193</v>
      </c>
      <c r="D83" s="62" t="s">
        <v>2</v>
      </c>
      <c r="E83" s="70" t="s">
        <v>181</v>
      </c>
      <c r="F83" s="70" t="s">
        <v>178</v>
      </c>
      <c r="G83" s="70" t="s">
        <v>13</v>
      </c>
      <c r="H83" s="70" t="s">
        <v>179</v>
      </c>
      <c r="I83" s="70" t="s">
        <v>180</v>
      </c>
      <c r="J83" s="71"/>
    </row>
    <row r="84" spans="1:10" hidden="1" x14ac:dyDescent="0.25">
      <c r="A84" s="96" t="s">
        <v>5</v>
      </c>
      <c r="B84" s="96"/>
      <c r="C84" s="96"/>
      <c r="D84" s="96"/>
      <c r="E84" s="96"/>
      <c r="F84" s="96"/>
      <c r="G84" s="96"/>
      <c r="H84" s="96"/>
      <c r="I84" s="96"/>
      <c r="J84" s="46"/>
    </row>
    <row r="85" spans="1:10" ht="22.5" hidden="1" x14ac:dyDescent="0.25">
      <c r="A85" s="63">
        <v>1</v>
      </c>
      <c r="B85" s="64"/>
      <c r="C85" s="16" t="s">
        <v>96</v>
      </c>
      <c r="D85" s="17" t="s">
        <v>97</v>
      </c>
      <c r="E85" s="17"/>
      <c r="F85" s="20">
        <v>226500.11</v>
      </c>
      <c r="G85" s="21">
        <v>225404.12</v>
      </c>
      <c r="H85" s="21">
        <v>225404.12</v>
      </c>
      <c r="I85" s="24">
        <v>71</v>
      </c>
      <c r="J85" s="46"/>
    </row>
    <row r="86" spans="1:10" ht="45" hidden="1" x14ac:dyDescent="0.25">
      <c r="A86" s="63">
        <f>A85+1</f>
        <v>2</v>
      </c>
      <c r="B86" s="64"/>
      <c r="C86" s="16" t="s">
        <v>98</v>
      </c>
      <c r="D86" s="17" t="s">
        <v>99</v>
      </c>
      <c r="E86" s="17"/>
      <c r="F86" s="20">
        <v>239410.96</v>
      </c>
      <c r="G86" s="21">
        <v>239410.96</v>
      </c>
      <c r="H86" s="21">
        <v>239410.96</v>
      </c>
      <c r="I86" s="24">
        <v>68.75</v>
      </c>
      <c r="J86" s="46"/>
    </row>
    <row r="87" spans="1:10" ht="45" hidden="1" x14ac:dyDescent="0.25">
      <c r="A87" s="63">
        <f t="shared" ref="A87:A104" si="2">A86+1</f>
        <v>3</v>
      </c>
      <c r="B87" s="64"/>
      <c r="C87" s="16" t="s">
        <v>100</v>
      </c>
      <c r="D87" s="17" t="s">
        <v>37</v>
      </c>
      <c r="E87" s="17"/>
      <c r="F87" s="20">
        <v>234541.88</v>
      </c>
      <c r="G87" s="21">
        <v>231395.92</v>
      </c>
      <c r="H87" s="21">
        <v>231395.92</v>
      </c>
      <c r="I87" s="24">
        <v>66.400000000000006</v>
      </c>
      <c r="J87" s="46"/>
    </row>
    <row r="88" spans="1:10" ht="22.5" hidden="1" customHeight="1" x14ac:dyDescent="0.25">
      <c r="A88" s="63">
        <f t="shared" si="2"/>
        <v>4</v>
      </c>
      <c r="B88" s="64"/>
      <c r="C88" s="16" t="s">
        <v>101</v>
      </c>
      <c r="D88" s="17" t="s">
        <v>102</v>
      </c>
      <c r="E88" s="17"/>
      <c r="F88" s="18">
        <v>239964.71</v>
      </c>
      <c r="G88" s="21">
        <v>239964.71</v>
      </c>
      <c r="H88" s="38">
        <v>239964.71</v>
      </c>
      <c r="I88" s="24">
        <v>65.5</v>
      </c>
      <c r="J88" s="46"/>
    </row>
    <row r="89" spans="1:10" ht="27" hidden="1" customHeight="1" x14ac:dyDescent="0.25">
      <c r="A89" s="63">
        <f t="shared" si="2"/>
        <v>5</v>
      </c>
      <c r="B89" s="64"/>
      <c r="C89" s="16" t="s">
        <v>103</v>
      </c>
      <c r="D89" s="17" t="s">
        <v>104</v>
      </c>
      <c r="E89" s="17"/>
      <c r="F89" s="20">
        <v>175434.54</v>
      </c>
      <c r="G89" s="21">
        <v>163340.01999999999</v>
      </c>
      <c r="H89" s="38">
        <v>163340.01999999999</v>
      </c>
      <c r="I89" s="24">
        <v>65.2</v>
      </c>
      <c r="J89" s="46"/>
    </row>
    <row r="90" spans="1:10" ht="32.25" hidden="1" customHeight="1" x14ac:dyDescent="0.25">
      <c r="A90" s="63">
        <f t="shared" si="2"/>
        <v>6</v>
      </c>
      <c r="B90" s="64"/>
      <c r="C90" s="16" t="s">
        <v>105</v>
      </c>
      <c r="D90" s="17" t="s">
        <v>106</v>
      </c>
      <c r="E90" s="17"/>
      <c r="F90" s="18">
        <v>239778.62</v>
      </c>
      <c r="G90" s="21">
        <v>233706.66</v>
      </c>
      <c r="H90" s="38">
        <v>233706.66</v>
      </c>
      <c r="I90" s="24">
        <v>63.2</v>
      </c>
      <c r="J90" s="46"/>
    </row>
    <row r="91" spans="1:10" ht="31.5" hidden="1" customHeight="1" x14ac:dyDescent="0.25">
      <c r="A91" s="63">
        <f t="shared" si="2"/>
        <v>7</v>
      </c>
      <c r="B91" s="64"/>
      <c r="C91" s="16" t="s">
        <v>107</v>
      </c>
      <c r="D91" s="17" t="s">
        <v>108</v>
      </c>
      <c r="E91" s="17"/>
      <c r="F91" s="18">
        <v>130637.28</v>
      </c>
      <c r="G91" s="21">
        <v>125510.48</v>
      </c>
      <c r="H91" s="38">
        <v>125510.48</v>
      </c>
      <c r="I91" s="24">
        <v>61.5</v>
      </c>
      <c r="J91" s="46"/>
    </row>
    <row r="92" spans="1:10" ht="49.5" hidden="1" customHeight="1" x14ac:dyDescent="0.25">
      <c r="A92" s="63">
        <f>A91+1</f>
        <v>8</v>
      </c>
      <c r="B92" s="64"/>
      <c r="C92" s="16" t="s">
        <v>109</v>
      </c>
      <c r="D92" s="17" t="s">
        <v>110</v>
      </c>
      <c r="E92" s="17"/>
      <c r="F92" s="18">
        <v>238761.49</v>
      </c>
      <c r="G92" s="21">
        <v>238687.53</v>
      </c>
      <c r="H92" s="38">
        <v>238687.53</v>
      </c>
      <c r="I92" s="24">
        <v>57.8</v>
      </c>
      <c r="J92" s="46"/>
    </row>
    <row r="93" spans="1:10" ht="22.5" hidden="1" x14ac:dyDescent="0.25">
      <c r="A93" s="63">
        <f t="shared" si="2"/>
        <v>9</v>
      </c>
      <c r="B93" s="64"/>
      <c r="C93" s="16" t="s">
        <v>111</v>
      </c>
      <c r="D93" s="17" t="s">
        <v>112</v>
      </c>
      <c r="E93" s="17"/>
      <c r="F93" s="18">
        <v>126390.42</v>
      </c>
      <c r="G93" s="21">
        <v>115446.99</v>
      </c>
      <c r="H93" s="38">
        <v>115446.99</v>
      </c>
      <c r="I93" s="24">
        <v>56.2</v>
      </c>
      <c r="J93" s="46"/>
    </row>
    <row r="94" spans="1:10" ht="33.75" hidden="1" x14ac:dyDescent="0.25">
      <c r="A94" s="63">
        <f t="shared" si="2"/>
        <v>10</v>
      </c>
      <c r="B94" s="64"/>
      <c r="C94" s="16" t="s">
        <v>74</v>
      </c>
      <c r="D94" s="17" t="s">
        <v>113</v>
      </c>
      <c r="E94" s="17"/>
      <c r="F94" s="18">
        <v>107194.8</v>
      </c>
      <c r="G94" s="21">
        <v>107194.8</v>
      </c>
      <c r="H94" s="38">
        <v>107194.8</v>
      </c>
      <c r="I94" s="24">
        <v>54.8</v>
      </c>
      <c r="J94" s="46"/>
    </row>
    <row r="95" spans="1:10" ht="31.5" hidden="1" customHeight="1" x14ac:dyDescent="0.25">
      <c r="A95" s="63">
        <f t="shared" si="2"/>
        <v>11</v>
      </c>
      <c r="B95" s="64"/>
      <c r="C95" s="16" t="s">
        <v>114</v>
      </c>
      <c r="D95" s="17" t="s">
        <v>115</v>
      </c>
      <c r="E95" s="17"/>
      <c r="F95" s="18">
        <v>186091.73</v>
      </c>
      <c r="G95" s="21">
        <v>181581.33</v>
      </c>
      <c r="H95" s="38">
        <v>181581.33</v>
      </c>
      <c r="I95" s="24">
        <v>54.4</v>
      </c>
      <c r="J95" s="46"/>
    </row>
    <row r="96" spans="1:10" ht="36" hidden="1" customHeight="1" x14ac:dyDescent="0.25">
      <c r="A96" s="63">
        <f t="shared" si="2"/>
        <v>12</v>
      </c>
      <c r="B96" s="64"/>
      <c r="C96" s="16" t="s">
        <v>116</v>
      </c>
      <c r="D96" s="17" t="s">
        <v>117</v>
      </c>
      <c r="E96" s="17"/>
      <c r="F96" s="18">
        <v>217065.15</v>
      </c>
      <c r="G96" s="21">
        <v>216030.39</v>
      </c>
      <c r="H96" s="38">
        <v>216030.39</v>
      </c>
      <c r="I96" s="24">
        <v>53.7</v>
      </c>
      <c r="J96" s="46"/>
    </row>
    <row r="97" spans="1:10" ht="22.5" hidden="1" x14ac:dyDescent="0.25">
      <c r="A97" s="63">
        <f t="shared" si="2"/>
        <v>13</v>
      </c>
      <c r="B97" s="64"/>
      <c r="C97" s="16" t="s">
        <v>118</v>
      </c>
      <c r="D97" s="17" t="s">
        <v>119</v>
      </c>
      <c r="E97" s="17"/>
      <c r="F97" s="18">
        <v>46612.79</v>
      </c>
      <c r="G97" s="21">
        <v>44644.13</v>
      </c>
      <c r="H97" s="38">
        <v>44644.13</v>
      </c>
      <c r="I97" s="24">
        <v>52.3</v>
      </c>
      <c r="J97" s="46"/>
    </row>
    <row r="98" spans="1:10" ht="30.75" hidden="1" customHeight="1" x14ac:dyDescent="0.25">
      <c r="A98" s="63">
        <f t="shared" si="2"/>
        <v>14</v>
      </c>
      <c r="B98" s="64"/>
      <c r="C98" s="16" t="s">
        <v>120</v>
      </c>
      <c r="D98" s="17" t="s">
        <v>121</v>
      </c>
      <c r="E98" s="17"/>
      <c r="F98" s="18">
        <v>143182.97</v>
      </c>
      <c r="G98" s="21">
        <v>143182.97</v>
      </c>
      <c r="H98" s="38">
        <v>143182.97</v>
      </c>
      <c r="I98" s="24">
        <v>50.7</v>
      </c>
      <c r="J98" s="46"/>
    </row>
    <row r="99" spans="1:10" ht="39" hidden="1" customHeight="1" x14ac:dyDescent="0.25">
      <c r="A99" s="63">
        <f t="shared" si="2"/>
        <v>15</v>
      </c>
      <c r="B99" s="64"/>
      <c r="C99" s="22" t="s">
        <v>122</v>
      </c>
      <c r="D99" s="17" t="s">
        <v>123</v>
      </c>
      <c r="E99" s="17"/>
      <c r="F99" s="18">
        <v>48442</v>
      </c>
      <c r="G99" s="21">
        <v>48442</v>
      </c>
      <c r="H99" s="38">
        <v>48442</v>
      </c>
      <c r="I99" s="24">
        <v>49.9</v>
      </c>
      <c r="J99" s="46"/>
    </row>
    <row r="100" spans="1:10" ht="29.25" hidden="1" customHeight="1" x14ac:dyDescent="0.25">
      <c r="A100" s="63">
        <f t="shared" si="2"/>
        <v>16</v>
      </c>
      <c r="B100" s="64"/>
      <c r="C100" s="16" t="s">
        <v>124</v>
      </c>
      <c r="D100" s="17" t="s">
        <v>125</v>
      </c>
      <c r="E100" s="17"/>
      <c r="F100" s="18">
        <v>57156.03</v>
      </c>
      <c r="G100" s="21">
        <v>56861.87</v>
      </c>
      <c r="H100" s="38">
        <v>56861.87</v>
      </c>
      <c r="I100" s="24">
        <v>49.4</v>
      </c>
      <c r="J100" s="46"/>
    </row>
    <row r="101" spans="1:10" ht="27" hidden="1" customHeight="1" x14ac:dyDescent="0.25">
      <c r="A101" s="63">
        <f t="shared" si="2"/>
        <v>17</v>
      </c>
      <c r="B101" s="64"/>
      <c r="C101" s="16" t="s">
        <v>128</v>
      </c>
      <c r="D101" s="17" t="s">
        <v>129</v>
      </c>
      <c r="E101" s="17"/>
      <c r="F101" s="18">
        <v>238458.09</v>
      </c>
      <c r="G101" s="21">
        <v>238458.09</v>
      </c>
      <c r="H101" s="38">
        <v>238458.09</v>
      </c>
      <c r="I101" s="24">
        <v>46.3</v>
      </c>
      <c r="J101" s="46"/>
    </row>
    <row r="102" spans="1:10" ht="29.25" hidden="1" customHeight="1" x14ac:dyDescent="0.25">
      <c r="A102" s="63">
        <f t="shared" si="2"/>
        <v>18</v>
      </c>
      <c r="B102" s="64"/>
      <c r="C102" s="16" t="s">
        <v>130</v>
      </c>
      <c r="D102" s="17" t="s">
        <v>131</v>
      </c>
      <c r="E102" s="17"/>
      <c r="F102" s="18">
        <v>239987.1</v>
      </c>
      <c r="G102" s="21">
        <v>239574.3</v>
      </c>
      <c r="H102" s="38">
        <v>239574.3</v>
      </c>
      <c r="I102" s="24">
        <v>45.3</v>
      </c>
      <c r="J102" s="46"/>
    </row>
    <row r="103" spans="1:10" ht="38.25" hidden="1" customHeight="1" x14ac:dyDescent="0.25">
      <c r="A103" s="63">
        <f t="shared" si="2"/>
        <v>19</v>
      </c>
      <c r="B103" s="64"/>
      <c r="C103" s="16" t="s">
        <v>132</v>
      </c>
      <c r="D103" s="17" t="s">
        <v>133</v>
      </c>
      <c r="E103" s="17"/>
      <c r="F103" s="18">
        <v>162279.85</v>
      </c>
      <c r="G103" s="21">
        <v>160230.34</v>
      </c>
      <c r="H103" s="38">
        <v>160230.34</v>
      </c>
      <c r="I103" s="24">
        <v>42.9</v>
      </c>
      <c r="J103" s="46"/>
    </row>
    <row r="104" spans="1:10" ht="28.5" hidden="1" customHeight="1" x14ac:dyDescent="0.25">
      <c r="A104" s="63">
        <f t="shared" si="2"/>
        <v>20</v>
      </c>
      <c r="B104" s="64"/>
      <c r="C104" s="16" t="s">
        <v>134</v>
      </c>
      <c r="D104" s="17" t="s">
        <v>135</v>
      </c>
      <c r="E104" s="17"/>
      <c r="F104" s="18">
        <v>95958</v>
      </c>
      <c r="G104" s="21">
        <v>93501.88</v>
      </c>
      <c r="H104" s="38">
        <v>93501.88</v>
      </c>
      <c r="I104" s="24">
        <v>35.9</v>
      </c>
      <c r="J104" s="46"/>
    </row>
    <row r="105" spans="1:10" ht="14.45" customHeight="1" x14ac:dyDescent="0.25">
      <c r="A105" s="89" t="s">
        <v>215</v>
      </c>
      <c r="B105" s="89"/>
      <c r="C105" s="89"/>
      <c r="D105" s="89"/>
      <c r="E105" s="33">
        <v>2</v>
      </c>
      <c r="F105" s="29">
        <f>'ΕΔΠ 22-03-2024'!F43</f>
        <v>71851.839999999997</v>
      </c>
      <c r="G105" s="29">
        <f>'ΕΔΠ 22-03-2024'!G43</f>
        <v>71181.850000000006</v>
      </c>
      <c r="H105" s="29">
        <f>'ΕΔΠ 22-03-2024'!H43</f>
        <v>71181.850000000006</v>
      </c>
      <c r="I105" s="29">
        <v>100000</v>
      </c>
      <c r="J105" s="29">
        <f>H105-I105</f>
        <v>-28818.149999999994</v>
      </c>
    </row>
    <row r="106" spans="1:10" hidden="1" x14ac:dyDescent="0.25">
      <c r="A106" s="96" t="s">
        <v>7</v>
      </c>
      <c r="B106" s="96"/>
      <c r="C106" s="96"/>
      <c r="D106" s="96"/>
      <c r="E106" s="96"/>
      <c r="F106" s="96"/>
      <c r="G106" s="96"/>
      <c r="H106" s="96"/>
      <c r="I106" s="96"/>
      <c r="J106" s="46"/>
    </row>
    <row r="107" spans="1:10" ht="81.75" hidden="1" customHeight="1" x14ac:dyDescent="0.25">
      <c r="A107" s="65">
        <v>1</v>
      </c>
      <c r="B107" s="64"/>
      <c r="C107" s="16" t="s">
        <v>126</v>
      </c>
      <c r="D107" s="17" t="s">
        <v>127</v>
      </c>
      <c r="E107" s="17"/>
      <c r="F107" s="18">
        <v>19616</v>
      </c>
      <c r="G107" s="21">
        <v>19189.09</v>
      </c>
      <c r="H107" s="21">
        <v>0</v>
      </c>
      <c r="I107" s="24">
        <v>46.9</v>
      </c>
      <c r="J107" s="46"/>
    </row>
    <row r="108" spans="1:10" ht="22.5" hidden="1" x14ac:dyDescent="0.25">
      <c r="A108" s="65">
        <f>A107+1</f>
        <v>2</v>
      </c>
      <c r="B108" s="64"/>
      <c r="C108" s="16" t="s">
        <v>136</v>
      </c>
      <c r="D108" s="17" t="s">
        <v>137</v>
      </c>
      <c r="E108" s="17"/>
      <c r="F108" s="18">
        <v>55602.05</v>
      </c>
      <c r="G108" s="21">
        <v>53155.21</v>
      </c>
      <c r="H108" s="21">
        <v>0</v>
      </c>
      <c r="I108" s="24" t="s">
        <v>8</v>
      </c>
      <c r="J108" s="46"/>
    </row>
    <row r="109" spans="1:10" ht="14.45" customHeight="1" x14ac:dyDescent="0.25">
      <c r="A109" s="97" t="s">
        <v>216</v>
      </c>
      <c r="B109" s="97"/>
      <c r="C109" s="97"/>
      <c r="D109" s="97"/>
      <c r="E109" s="73">
        <v>1</v>
      </c>
      <c r="F109" s="32">
        <f>'ΕΔΠ 22-03-2024'!F46</f>
        <v>98058.8</v>
      </c>
      <c r="G109" s="32">
        <f>'ΕΔΠ 22-03-2024'!G46</f>
        <v>98058.8</v>
      </c>
      <c r="H109" s="32">
        <f>'ΕΔΠ 22-03-2024'!H46</f>
        <v>0</v>
      </c>
      <c r="I109" s="74"/>
      <c r="J109" s="68"/>
    </row>
    <row r="110" spans="1:10" ht="44.25" customHeight="1" x14ac:dyDescent="0.25">
      <c r="A110" s="62" t="s">
        <v>206</v>
      </c>
      <c r="B110" s="62" t="s">
        <v>1</v>
      </c>
      <c r="C110" s="62" t="s">
        <v>194</v>
      </c>
      <c r="D110" s="62" t="s">
        <v>2</v>
      </c>
      <c r="E110" s="70" t="s">
        <v>181</v>
      </c>
      <c r="F110" s="70" t="s">
        <v>178</v>
      </c>
      <c r="G110" s="70" t="s">
        <v>13</v>
      </c>
      <c r="H110" s="70" t="s">
        <v>179</v>
      </c>
      <c r="I110" s="70" t="s">
        <v>180</v>
      </c>
      <c r="J110" s="71" t="s">
        <v>214</v>
      </c>
    </row>
    <row r="111" spans="1:10" hidden="1" x14ac:dyDescent="0.25">
      <c r="A111" s="96" t="s">
        <v>5</v>
      </c>
      <c r="B111" s="96"/>
      <c r="C111" s="96"/>
      <c r="D111" s="96"/>
      <c r="E111" s="96"/>
      <c r="F111" s="96"/>
      <c r="G111" s="96"/>
      <c r="H111" s="96"/>
      <c r="I111" s="96"/>
      <c r="J111" s="46"/>
    </row>
    <row r="112" spans="1:10" ht="25.5" hidden="1" customHeight="1" x14ac:dyDescent="0.25">
      <c r="A112" s="63">
        <v>1</v>
      </c>
      <c r="B112" s="64"/>
      <c r="C112" s="22" t="s">
        <v>138</v>
      </c>
      <c r="D112" s="17" t="s">
        <v>139</v>
      </c>
      <c r="E112" s="17"/>
      <c r="F112" s="20">
        <v>269607</v>
      </c>
      <c r="G112" s="21">
        <v>266428.03000000003</v>
      </c>
      <c r="H112" s="21">
        <v>266428.03000000003</v>
      </c>
      <c r="I112" s="24">
        <v>64.8</v>
      </c>
      <c r="J112" s="46"/>
    </row>
    <row r="113" spans="1:10" ht="25.5" hidden="1" customHeight="1" x14ac:dyDescent="0.25">
      <c r="A113" s="63">
        <f>A112+1</f>
        <v>2</v>
      </c>
      <c r="B113" s="64"/>
      <c r="C113" s="16" t="s">
        <v>140</v>
      </c>
      <c r="D113" s="17" t="s">
        <v>141</v>
      </c>
      <c r="E113" s="17"/>
      <c r="F113" s="20">
        <v>220644.54</v>
      </c>
      <c r="G113" s="21">
        <v>213233.62</v>
      </c>
      <c r="H113" s="21">
        <v>213233.62</v>
      </c>
      <c r="I113" s="24">
        <v>61.63</v>
      </c>
      <c r="J113" s="46"/>
    </row>
    <row r="114" spans="1:10" ht="25.5" hidden="1" customHeight="1" x14ac:dyDescent="0.25">
      <c r="A114" s="63">
        <f t="shared" ref="A114:A118" si="3">A113+1</f>
        <v>3</v>
      </c>
      <c r="B114" s="64"/>
      <c r="C114" s="16" t="s">
        <v>142</v>
      </c>
      <c r="D114" s="17" t="s">
        <v>143</v>
      </c>
      <c r="E114" s="17"/>
      <c r="F114" s="20">
        <v>92400.86</v>
      </c>
      <c r="G114" s="21">
        <v>85156.26</v>
      </c>
      <c r="H114" s="21">
        <v>85156.26</v>
      </c>
      <c r="I114" s="24">
        <v>55.31</v>
      </c>
      <c r="J114" s="46"/>
    </row>
    <row r="115" spans="1:10" ht="25.5" hidden="1" customHeight="1" x14ac:dyDescent="0.25">
      <c r="A115" s="63">
        <f t="shared" si="3"/>
        <v>4</v>
      </c>
      <c r="B115" s="64"/>
      <c r="C115" s="16" t="s">
        <v>144</v>
      </c>
      <c r="D115" s="17" t="s">
        <v>145</v>
      </c>
      <c r="E115" s="17"/>
      <c r="F115" s="20">
        <v>13119.92</v>
      </c>
      <c r="G115" s="21">
        <v>12838.24</v>
      </c>
      <c r="H115" s="21">
        <v>12838.24</v>
      </c>
      <c r="I115" s="24">
        <v>49.8</v>
      </c>
      <c r="J115" s="46"/>
    </row>
    <row r="116" spans="1:10" ht="25.5" hidden="1" customHeight="1" x14ac:dyDescent="0.25">
      <c r="A116" s="63">
        <f t="shared" si="3"/>
        <v>5</v>
      </c>
      <c r="B116" s="64"/>
      <c r="C116" s="16" t="s">
        <v>146</v>
      </c>
      <c r="D116" s="17" t="s">
        <v>147</v>
      </c>
      <c r="E116" s="17"/>
      <c r="F116" s="20">
        <v>35680.269999999997</v>
      </c>
      <c r="G116" s="21">
        <v>33685.040000000001</v>
      </c>
      <c r="H116" s="21">
        <v>33685.040000000001</v>
      </c>
      <c r="I116" s="24">
        <v>49.6</v>
      </c>
      <c r="J116" s="46"/>
    </row>
    <row r="117" spans="1:10" ht="25.5" hidden="1" customHeight="1" x14ac:dyDescent="0.25">
      <c r="A117" s="63">
        <f t="shared" si="3"/>
        <v>6</v>
      </c>
      <c r="B117" s="64"/>
      <c r="C117" s="16" t="s">
        <v>148</v>
      </c>
      <c r="D117" s="17" t="s">
        <v>149</v>
      </c>
      <c r="E117" s="17"/>
      <c r="F117" s="20">
        <v>30918.44</v>
      </c>
      <c r="G117" s="21">
        <v>30579.69</v>
      </c>
      <c r="H117" s="21">
        <v>30579.69</v>
      </c>
      <c r="I117" s="24">
        <v>49.5</v>
      </c>
      <c r="J117" s="46"/>
    </row>
    <row r="118" spans="1:10" ht="25.5" hidden="1" customHeight="1" x14ac:dyDescent="0.25">
      <c r="A118" s="63">
        <f t="shared" si="3"/>
        <v>7</v>
      </c>
      <c r="B118" s="64"/>
      <c r="C118" s="16" t="s">
        <v>146</v>
      </c>
      <c r="D118" s="17" t="s">
        <v>150</v>
      </c>
      <c r="E118" s="17"/>
      <c r="F118" s="18">
        <v>20811.05</v>
      </c>
      <c r="G118" s="21">
        <v>17422.990000000002</v>
      </c>
      <c r="H118" s="21">
        <v>17422.990000000002</v>
      </c>
      <c r="I118" s="24">
        <v>33.799999999999997</v>
      </c>
      <c r="J118" s="46"/>
    </row>
    <row r="119" spans="1:10" ht="14.45" customHeight="1" x14ac:dyDescent="0.25">
      <c r="A119" s="89" t="s">
        <v>215</v>
      </c>
      <c r="B119" s="89"/>
      <c r="C119" s="89"/>
      <c r="D119" s="89"/>
      <c r="E119" s="33">
        <v>4</v>
      </c>
      <c r="F119" s="29">
        <f>'ΕΔΠ 22-03-2024'!F53</f>
        <v>1336914.3900000001</v>
      </c>
      <c r="G119" s="29">
        <f>'ΕΔΠ 22-03-2024'!G53</f>
        <v>1104628.27</v>
      </c>
      <c r="H119" s="29">
        <f>'ΕΔΠ 22-03-2024'!H53</f>
        <v>835348.77</v>
      </c>
      <c r="I119" s="29">
        <v>300000</v>
      </c>
      <c r="J119" s="29">
        <f>H119-I119</f>
        <v>535348.77</v>
      </c>
    </row>
    <row r="120" spans="1:10" hidden="1" x14ac:dyDescent="0.25">
      <c r="A120" s="96" t="s">
        <v>7</v>
      </c>
      <c r="B120" s="96"/>
      <c r="C120" s="96"/>
      <c r="D120" s="96"/>
      <c r="E120" s="96"/>
      <c r="F120" s="96"/>
      <c r="G120" s="96"/>
      <c r="H120" s="96"/>
      <c r="I120" s="96"/>
      <c r="J120" s="46"/>
    </row>
    <row r="121" spans="1:10" hidden="1" x14ac:dyDescent="0.25">
      <c r="A121" s="65"/>
      <c r="B121" s="64"/>
      <c r="C121" s="63"/>
      <c r="D121" s="63"/>
      <c r="E121" s="63"/>
      <c r="F121" s="66"/>
      <c r="G121" s="66"/>
      <c r="H121" s="66"/>
      <c r="I121" s="72"/>
      <c r="J121" s="46"/>
    </row>
    <row r="122" spans="1:10" ht="14.45" customHeight="1" x14ac:dyDescent="0.25">
      <c r="A122" s="97" t="s">
        <v>216</v>
      </c>
      <c r="B122" s="97"/>
      <c r="C122" s="97"/>
      <c r="D122" s="97"/>
      <c r="E122" s="73">
        <v>0</v>
      </c>
      <c r="F122" s="32">
        <f>SUM(F121:F121)</f>
        <v>0</v>
      </c>
      <c r="G122" s="32">
        <f>SUM(G121:G121)</f>
        <v>0</v>
      </c>
      <c r="H122" s="32">
        <f>SUM(H121:H121)</f>
        <v>0</v>
      </c>
      <c r="I122" s="74"/>
      <c r="J122" s="68"/>
    </row>
    <row r="123" spans="1:10" ht="62.25" customHeight="1" x14ac:dyDescent="0.25">
      <c r="A123" s="62" t="s">
        <v>207</v>
      </c>
      <c r="B123" s="62" t="s">
        <v>1</v>
      </c>
      <c r="C123" s="62" t="s">
        <v>195</v>
      </c>
      <c r="D123" s="62" t="s">
        <v>2</v>
      </c>
      <c r="E123" s="70" t="s">
        <v>181</v>
      </c>
      <c r="F123" s="70" t="s">
        <v>178</v>
      </c>
      <c r="G123" s="70" t="s">
        <v>13</v>
      </c>
      <c r="H123" s="70" t="s">
        <v>179</v>
      </c>
      <c r="I123" s="70" t="s">
        <v>180</v>
      </c>
      <c r="J123" s="71" t="s">
        <v>214</v>
      </c>
    </row>
    <row r="124" spans="1:10" ht="15" hidden="1" customHeight="1" x14ac:dyDescent="0.25">
      <c r="A124" s="96" t="s">
        <v>5</v>
      </c>
      <c r="B124" s="96"/>
      <c r="C124" s="96"/>
      <c r="D124" s="96"/>
      <c r="E124" s="96"/>
      <c r="F124" s="96"/>
      <c r="G124" s="96"/>
      <c r="H124" s="96"/>
      <c r="I124" s="96"/>
      <c r="J124" s="46"/>
    </row>
    <row r="125" spans="1:10" ht="41.25" hidden="1" customHeight="1" x14ac:dyDescent="0.25">
      <c r="A125" s="63">
        <v>1</v>
      </c>
      <c r="B125" s="64"/>
      <c r="C125" s="22" t="s">
        <v>151</v>
      </c>
      <c r="D125" s="23" t="s">
        <v>152</v>
      </c>
      <c r="E125" s="23"/>
      <c r="F125" s="21">
        <v>182013.02</v>
      </c>
      <c r="G125" s="21">
        <v>176557.57</v>
      </c>
      <c r="H125" s="21">
        <v>176557.57</v>
      </c>
      <c r="I125" s="24">
        <v>75</v>
      </c>
      <c r="J125" s="46"/>
    </row>
    <row r="126" spans="1:10" ht="26.25" hidden="1" customHeight="1" x14ac:dyDescent="0.25">
      <c r="A126" s="63">
        <f>A125+1</f>
        <v>2</v>
      </c>
      <c r="B126" s="64"/>
      <c r="C126" s="22" t="s">
        <v>153</v>
      </c>
      <c r="D126" s="23" t="s">
        <v>154</v>
      </c>
      <c r="E126" s="23"/>
      <c r="F126" s="21">
        <v>17882.080000000002</v>
      </c>
      <c r="G126" s="21">
        <v>17882.080000000002</v>
      </c>
      <c r="H126" s="21">
        <v>17882.080000000002</v>
      </c>
      <c r="I126" s="24">
        <v>58</v>
      </c>
      <c r="J126" s="46"/>
    </row>
    <row r="127" spans="1:10" ht="31.5" hidden="1" customHeight="1" x14ac:dyDescent="0.25">
      <c r="A127" s="63">
        <f t="shared" ref="A127:A130" si="4">A126+1</f>
        <v>3</v>
      </c>
      <c r="B127" s="64"/>
      <c r="C127" s="22" t="s">
        <v>155</v>
      </c>
      <c r="D127" s="23" t="s">
        <v>156</v>
      </c>
      <c r="E127" s="23"/>
      <c r="F127" s="21">
        <v>22505.18</v>
      </c>
      <c r="G127" s="21">
        <v>21850.21</v>
      </c>
      <c r="H127" s="21">
        <v>21850.21</v>
      </c>
      <c r="I127" s="24">
        <v>53</v>
      </c>
      <c r="J127" s="46"/>
    </row>
    <row r="128" spans="1:10" ht="33.75" hidden="1" customHeight="1" x14ac:dyDescent="0.25">
      <c r="A128" s="63">
        <f t="shared" si="4"/>
        <v>4</v>
      </c>
      <c r="B128" s="64"/>
      <c r="C128" s="22" t="s">
        <v>157</v>
      </c>
      <c r="D128" s="23" t="s">
        <v>158</v>
      </c>
      <c r="E128" s="23"/>
      <c r="F128" s="21">
        <v>28877.37</v>
      </c>
      <c r="G128" s="21">
        <v>25336.05</v>
      </c>
      <c r="H128" s="21">
        <v>25336.05</v>
      </c>
      <c r="I128" s="24">
        <v>50.5</v>
      </c>
      <c r="J128" s="46"/>
    </row>
    <row r="129" spans="1:10" ht="27.75" hidden="1" customHeight="1" x14ac:dyDescent="0.25">
      <c r="A129" s="63">
        <f t="shared" si="4"/>
        <v>5</v>
      </c>
      <c r="B129" s="64"/>
      <c r="C129" s="22" t="s">
        <v>159</v>
      </c>
      <c r="D129" s="23" t="s">
        <v>160</v>
      </c>
      <c r="E129" s="23"/>
      <c r="F129" s="21">
        <v>139005</v>
      </c>
      <c r="G129" s="21">
        <v>128497.5</v>
      </c>
      <c r="H129" s="21">
        <v>128497.5</v>
      </c>
      <c r="I129" s="24">
        <v>45</v>
      </c>
      <c r="J129" s="46"/>
    </row>
    <row r="130" spans="1:10" ht="24" hidden="1" customHeight="1" x14ac:dyDescent="0.25">
      <c r="A130" s="63">
        <f t="shared" si="4"/>
        <v>6</v>
      </c>
      <c r="B130" s="64"/>
      <c r="C130" s="22" t="s">
        <v>161</v>
      </c>
      <c r="D130" s="23" t="s">
        <v>162</v>
      </c>
      <c r="E130" s="23"/>
      <c r="F130" s="21">
        <v>13892.65</v>
      </c>
      <c r="G130" s="21">
        <v>13723.94</v>
      </c>
      <c r="H130" s="21">
        <v>13723.94</v>
      </c>
      <c r="I130" s="24">
        <v>42</v>
      </c>
      <c r="J130" s="46"/>
    </row>
    <row r="131" spans="1:10" ht="15" customHeight="1" x14ac:dyDescent="0.25">
      <c r="A131" s="89" t="s">
        <v>215</v>
      </c>
      <c r="B131" s="89"/>
      <c r="C131" s="89"/>
      <c r="D131" s="89"/>
      <c r="E131" s="33">
        <v>5</v>
      </c>
      <c r="F131" s="29">
        <f>'ΕΔΠ 22-03-2024'!F64</f>
        <v>599037.92000000004</v>
      </c>
      <c r="G131" s="29">
        <f>'ΕΔΠ 22-03-2024'!G64</f>
        <v>533846.07000000007</v>
      </c>
      <c r="H131" s="29">
        <f>'ΕΔΠ 22-03-2024'!H64</f>
        <v>533846.07000000007</v>
      </c>
      <c r="I131" s="29">
        <v>300000</v>
      </c>
      <c r="J131" s="29">
        <f>H131-I131</f>
        <v>233846.07000000007</v>
      </c>
    </row>
    <row r="132" spans="1:10" ht="15" hidden="1" customHeight="1" x14ac:dyDescent="0.25">
      <c r="A132" s="96" t="s">
        <v>7</v>
      </c>
      <c r="B132" s="96"/>
      <c r="C132" s="96"/>
      <c r="D132" s="96"/>
      <c r="E132" s="96"/>
      <c r="F132" s="96"/>
      <c r="G132" s="96"/>
      <c r="H132" s="96"/>
      <c r="I132" s="96"/>
      <c r="J132" s="46"/>
    </row>
    <row r="133" spans="1:10" hidden="1" x14ac:dyDescent="0.25">
      <c r="A133" s="65"/>
      <c r="B133" s="64"/>
      <c r="C133" s="63"/>
      <c r="D133" s="63"/>
      <c r="E133" s="63"/>
      <c r="F133" s="66"/>
      <c r="G133" s="66"/>
      <c r="H133" s="66"/>
      <c r="I133" s="72"/>
      <c r="J133" s="46"/>
    </row>
    <row r="134" spans="1:10" ht="15" customHeight="1" x14ac:dyDescent="0.25">
      <c r="A134" s="97" t="s">
        <v>216</v>
      </c>
      <c r="B134" s="97"/>
      <c r="C134" s="97"/>
      <c r="D134" s="97"/>
      <c r="E134" s="73">
        <v>2</v>
      </c>
      <c r="F134" s="32">
        <f>'ΕΔΠ 22-03-2024'!F68</f>
        <v>217158.87000000002</v>
      </c>
      <c r="G134" s="32">
        <f>'ΕΔΠ 22-03-2024'!G68</f>
        <v>178572.38</v>
      </c>
      <c r="H134" s="32">
        <f>'ΕΔΠ 22-03-2024'!H68</f>
        <v>0</v>
      </c>
      <c r="I134" s="74"/>
      <c r="J134" s="68"/>
    </row>
    <row r="135" spans="1:10" ht="72" customHeight="1" x14ac:dyDescent="0.25">
      <c r="A135" s="62" t="s">
        <v>208</v>
      </c>
      <c r="B135" s="62" t="s">
        <v>1</v>
      </c>
      <c r="C135" s="62" t="s">
        <v>196</v>
      </c>
      <c r="D135" s="62" t="s">
        <v>2</v>
      </c>
      <c r="E135" s="70" t="s">
        <v>181</v>
      </c>
      <c r="F135" s="70" t="s">
        <v>178</v>
      </c>
      <c r="G135" s="70" t="s">
        <v>13</v>
      </c>
      <c r="H135" s="70" t="s">
        <v>179</v>
      </c>
      <c r="I135" s="70" t="s">
        <v>180</v>
      </c>
      <c r="J135" s="71" t="s">
        <v>214</v>
      </c>
    </row>
    <row r="136" spans="1:10" hidden="1" x14ac:dyDescent="0.25">
      <c r="A136" s="96" t="s">
        <v>5</v>
      </c>
      <c r="B136" s="96"/>
      <c r="C136" s="96"/>
      <c r="D136" s="96"/>
      <c r="E136" s="96"/>
      <c r="F136" s="96"/>
      <c r="G136" s="96"/>
      <c r="H136" s="96"/>
      <c r="I136" s="96"/>
      <c r="J136" s="46"/>
    </row>
    <row r="137" spans="1:10" ht="24.75" hidden="1" customHeight="1" x14ac:dyDescent="0.25">
      <c r="A137" s="63">
        <v>1</v>
      </c>
      <c r="B137" s="64"/>
      <c r="C137" s="16" t="s">
        <v>163</v>
      </c>
      <c r="D137" s="17" t="s">
        <v>164</v>
      </c>
      <c r="E137" s="17"/>
      <c r="F137" s="20">
        <v>5948.95</v>
      </c>
      <c r="G137" s="21">
        <v>5745.47</v>
      </c>
      <c r="H137" s="21">
        <v>5745.47</v>
      </c>
      <c r="I137" s="24">
        <v>73.400000000000006</v>
      </c>
      <c r="J137" s="46"/>
    </row>
    <row r="138" spans="1:10" ht="26.25" hidden="1" customHeight="1" x14ac:dyDescent="0.25">
      <c r="A138" s="63">
        <f>A137+1</f>
        <v>2</v>
      </c>
      <c r="B138" s="64"/>
      <c r="C138" s="16" t="s">
        <v>165</v>
      </c>
      <c r="D138" s="17" t="s">
        <v>166</v>
      </c>
      <c r="E138" s="17"/>
      <c r="F138" s="18">
        <v>269978.75</v>
      </c>
      <c r="G138" s="21">
        <v>269551.25</v>
      </c>
      <c r="H138" s="38">
        <v>269551.25</v>
      </c>
      <c r="I138" s="24">
        <v>66.5</v>
      </c>
      <c r="J138" s="46"/>
    </row>
    <row r="139" spans="1:10" ht="14.45" customHeight="1" x14ac:dyDescent="0.25">
      <c r="A139" s="89" t="s">
        <v>215</v>
      </c>
      <c r="B139" s="89"/>
      <c r="C139" s="89"/>
      <c r="D139" s="89"/>
      <c r="E139" s="33">
        <v>3</v>
      </c>
      <c r="F139" s="29">
        <f>'ΕΔΠ 22-03-2024'!F74</f>
        <v>773726.82000000007</v>
      </c>
      <c r="G139" s="29">
        <f>'ΕΔΠ 22-03-2024'!G74</f>
        <v>762319.71</v>
      </c>
      <c r="H139" s="29">
        <f>'ΕΔΠ 22-03-2024'!H74</f>
        <v>762319.71</v>
      </c>
      <c r="I139" s="29">
        <v>130000</v>
      </c>
      <c r="J139" s="29">
        <f>H139-I139</f>
        <v>632319.71</v>
      </c>
    </row>
    <row r="140" spans="1:10" hidden="1" x14ac:dyDescent="0.25">
      <c r="A140" s="96" t="s">
        <v>7</v>
      </c>
      <c r="B140" s="96"/>
      <c r="C140" s="96"/>
      <c r="D140" s="96"/>
      <c r="E140" s="96"/>
      <c r="F140" s="96"/>
      <c r="G140" s="96"/>
      <c r="H140" s="96"/>
      <c r="I140" s="96"/>
      <c r="J140" s="46"/>
    </row>
    <row r="141" spans="1:10" ht="180.75" hidden="1" customHeight="1" x14ac:dyDescent="0.25">
      <c r="A141" s="65">
        <v>1</v>
      </c>
      <c r="B141" s="64"/>
      <c r="C141" s="16" t="s">
        <v>167</v>
      </c>
      <c r="D141" s="17" t="s">
        <v>168</v>
      </c>
      <c r="E141" s="17"/>
      <c r="F141" s="18">
        <v>18450.68</v>
      </c>
      <c r="G141" s="21">
        <v>15488.29</v>
      </c>
      <c r="H141" s="21">
        <v>0</v>
      </c>
      <c r="I141" s="24">
        <v>45</v>
      </c>
      <c r="J141" s="46"/>
    </row>
    <row r="142" spans="1:10" x14ac:dyDescent="0.25">
      <c r="A142" s="107" t="s">
        <v>9</v>
      </c>
      <c r="B142" s="107"/>
      <c r="C142" s="107"/>
      <c r="D142" s="107"/>
      <c r="E142" s="73">
        <v>1</v>
      </c>
      <c r="F142" s="32">
        <f>'ΕΔΠ 22-03-2024'!F77</f>
        <v>26530</v>
      </c>
      <c r="G142" s="32">
        <v>630</v>
      </c>
      <c r="H142" s="32">
        <f>SUM(H141:H141)</f>
        <v>0</v>
      </c>
      <c r="I142" s="74"/>
      <c r="J142" s="68"/>
    </row>
    <row r="143" spans="1:10" ht="54.6" customHeight="1" x14ac:dyDescent="0.25">
      <c r="A143" s="62" t="s">
        <v>209</v>
      </c>
      <c r="B143" s="62" t="s">
        <v>1</v>
      </c>
      <c r="C143" s="62" t="s">
        <v>197</v>
      </c>
      <c r="D143" s="62" t="s">
        <v>2</v>
      </c>
      <c r="E143" s="70" t="s">
        <v>181</v>
      </c>
      <c r="F143" s="70" t="s">
        <v>178</v>
      </c>
      <c r="G143" s="70" t="s">
        <v>13</v>
      </c>
      <c r="H143" s="70" t="s">
        <v>179</v>
      </c>
      <c r="I143" s="70" t="s">
        <v>180</v>
      </c>
      <c r="J143" s="71" t="s">
        <v>214</v>
      </c>
    </row>
    <row r="144" spans="1:10" hidden="1" x14ac:dyDescent="0.25">
      <c r="A144" s="96" t="s">
        <v>5</v>
      </c>
      <c r="B144" s="96"/>
      <c r="C144" s="96"/>
      <c r="D144" s="96"/>
      <c r="E144" s="96"/>
      <c r="F144" s="96"/>
      <c r="G144" s="96"/>
      <c r="H144" s="96"/>
      <c r="I144" s="96"/>
      <c r="J144" s="46"/>
    </row>
    <row r="145" spans="1:10" hidden="1" x14ac:dyDescent="0.25">
      <c r="A145" s="63"/>
      <c r="B145" s="64"/>
      <c r="C145" s="63"/>
      <c r="D145" s="63"/>
      <c r="E145" s="63"/>
      <c r="F145" s="66"/>
      <c r="G145" s="66"/>
      <c r="H145" s="66"/>
      <c r="I145" s="72"/>
      <c r="J145" s="46"/>
    </row>
    <row r="146" spans="1:10" ht="14.45" customHeight="1" x14ac:dyDescent="0.25">
      <c r="A146" s="89" t="s">
        <v>215</v>
      </c>
      <c r="B146" s="89"/>
      <c r="C146" s="89"/>
      <c r="D146" s="89"/>
      <c r="E146" s="33">
        <v>1</v>
      </c>
      <c r="F146" s="29">
        <f>'ΕΔΠ 22-03-2024'!F81</f>
        <v>178800</v>
      </c>
      <c r="G146" s="29">
        <f>'ΕΔΠ 22-03-2024'!G81</f>
        <v>177000</v>
      </c>
      <c r="H146" s="29">
        <f>'ΕΔΠ 22-03-2024'!H81</f>
        <v>177000</v>
      </c>
      <c r="I146" s="29">
        <v>100000</v>
      </c>
      <c r="J146" s="29">
        <f>H146-I146</f>
        <v>77000</v>
      </c>
    </row>
    <row r="147" spans="1:10" hidden="1" x14ac:dyDescent="0.25">
      <c r="A147" s="96" t="s">
        <v>7</v>
      </c>
      <c r="B147" s="96"/>
      <c r="C147" s="96"/>
      <c r="D147" s="96"/>
      <c r="E147" s="96"/>
      <c r="F147" s="96"/>
      <c r="G147" s="96"/>
      <c r="H147" s="96"/>
      <c r="I147" s="96"/>
      <c r="J147" s="46"/>
    </row>
    <row r="148" spans="1:10" hidden="1" x14ac:dyDescent="0.25">
      <c r="A148" s="65"/>
      <c r="B148" s="64"/>
      <c r="C148" s="63"/>
      <c r="D148" s="63"/>
      <c r="E148" s="63"/>
      <c r="F148" s="66"/>
      <c r="G148" s="66"/>
      <c r="H148" s="66"/>
      <c r="I148" s="72"/>
      <c r="J148" s="46"/>
    </row>
    <row r="149" spans="1:10" ht="14.45" customHeight="1" x14ac:dyDescent="0.25">
      <c r="A149" s="97" t="s">
        <v>216</v>
      </c>
      <c r="B149" s="97"/>
      <c r="C149" s="97"/>
      <c r="D149" s="97"/>
      <c r="E149" s="73">
        <v>0</v>
      </c>
      <c r="F149" s="32">
        <f>SUM(F148:F148)</f>
        <v>0</v>
      </c>
      <c r="G149" s="32">
        <f>SUM(G148:G148)</f>
        <v>0</v>
      </c>
      <c r="H149" s="32">
        <f>SUM(H148:H148)</f>
        <v>0</v>
      </c>
      <c r="I149" s="74"/>
      <c r="J149" s="68"/>
    </row>
    <row r="150" spans="1:10" ht="54.6" customHeight="1" x14ac:dyDescent="0.25">
      <c r="A150" s="62" t="s">
        <v>210</v>
      </c>
      <c r="B150" s="62" t="s">
        <v>1</v>
      </c>
      <c r="C150" s="62" t="s">
        <v>198</v>
      </c>
      <c r="D150" s="62" t="s">
        <v>2</v>
      </c>
      <c r="E150" s="70" t="s">
        <v>181</v>
      </c>
      <c r="F150" s="70" t="s">
        <v>178</v>
      </c>
      <c r="G150" s="70" t="s">
        <v>13</v>
      </c>
      <c r="H150" s="70" t="s">
        <v>179</v>
      </c>
      <c r="I150" s="70" t="s">
        <v>180</v>
      </c>
      <c r="J150" s="71"/>
    </row>
    <row r="151" spans="1:10" hidden="1" x14ac:dyDescent="0.25">
      <c r="A151" s="96" t="s">
        <v>5</v>
      </c>
      <c r="B151" s="96"/>
      <c r="C151" s="96"/>
      <c r="D151" s="96"/>
      <c r="E151" s="96"/>
      <c r="F151" s="96"/>
      <c r="G151" s="96"/>
      <c r="H151" s="96"/>
      <c r="I151" s="96"/>
      <c r="J151" s="46"/>
    </row>
    <row r="152" spans="1:10" ht="59.25" hidden="1" customHeight="1" x14ac:dyDescent="0.25">
      <c r="A152" s="63">
        <v>1</v>
      </c>
      <c r="B152" s="64"/>
      <c r="C152" s="16" t="s">
        <v>169</v>
      </c>
      <c r="D152" s="17" t="s">
        <v>170</v>
      </c>
      <c r="E152" s="17"/>
      <c r="F152" s="20">
        <v>38935</v>
      </c>
      <c r="G152" s="20">
        <v>16965</v>
      </c>
      <c r="H152" s="20">
        <v>16965</v>
      </c>
      <c r="I152" s="19">
        <v>59</v>
      </c>
      <c r="J152" s="46"/>
    </row>
    <row r="153" spans="1:10" ht="14.45" customHeight="1" x14ac:dyDescent="0.25">
      <c r="A153" s="89" t="s">
        <v>215</v>
      </c>
      <c r="B153" s="89"/>
      <c r="C153" s="89"/>
      <c r="D153" s="89"/>
      <c r="E153" s="33">
        <v>0</v>
      </c>
      <c r="F153" s="29">
        <v>0</v>
      </c>
      <c r="G153" s="29">
        <v>0</v>
      </c>
      <c r="H153" s="29">
        <v>0</v>
      </c>
      <c r="I153" s="29">
        <v>10000</v>
      </c>
      <c r="J153" s="29">
        <f>H153-I153</f>
        <v>-10000</v>
      </c>
    </row>
    <row r="154" spans="1:10" hidden="1" x14ac:dyDescent="0.25">
      <c r="A154" s="96" t="s">
        <v>7</v>
      </c>
      <c r="B154" s="96"/>
      <c r="C154" s="96"/>
      <c r="D154" s="96"/>
      <c r="E154" s="96"/>
      <c r="F154" s="96"/>
      <c r="G154" s="96"/>
      <c r="H154" s="96"/>
      <c r="I154" s="96"/>
      <c r="J154" s="46"/>
    </row>
    <row r="155" spans="1:10" hidden="1" x14ac:dyDescent="0.25">
      <c r="A155" s="65"/>
      <c r="B155" s="64"/>
      <c r="C155" s="63"/>
      <c r="D155" s="63"/>
      <c r="E155" s="63"/>
      <c r="F155" s="66"/>
      <c r="G155" s="66"/>
      <c r="H155" s="66"/>
      <c r="I155" s="72"/>
      <c r="J155" s="46"/>
    </row>
    <row r="156" spans="1:10" ht="14.45" customHeight="1" x14ac:dyDescent="0.25">
      <c r="A156" s="97" t="s">
        <v>216</v>
      </c>
      <c r="B156" s="97"/>
      <c r="C156" s="97"/>
      <c r="D156" s="97"/>
      <c r="E156" s="73">
        <v>0</v>
      </c>
      <c r="F156" s="32">
        <f>SUM(F155:F155)</f>
        <v>0</v>
      </c>
      <c r="G156" s="32">
        <f>SUM(G155:G155)</f>
        <v>0</v>
      </c>
      <c r="H156" s="32">
        <f>SUM(H155:H155)</f>
        <v>0</v>
      </c>
      <c r="I156" s="74"/>
      <c r="J156" s="68"/>
    </row>
    <row r="157" spans="1:10" ht="51.6" customHeight="1" x14ac:dyDescent="0.25">
      <c r="A157" s="62" t="s">
        <v>211</v>
      </c>
      <c r="B157" s="62" t="s">
        <v>1</v>
      </c>
      <c r="C157" s="62" t="s">
        <v>199</v>
      </c>
      <c r="D157" s="62" t="s">
        <v>2</v>
      </c>
      <c r="E157" s="70" t="s">
        <v>181</v>
      </c>
      <c r="F157" s="70" t="s">
        <v>178</v>
      </c>
      <c r="G157" s="70" t="s">
        <v>13</v>
      </c>
      <c r="H157" s="70" t="s">
        <v>179</v>
      </c>
      <c r="I157" s="62" t="str">
        <f>I150</f>
        <v>Ποσό Πρόσκλησης</v>
      </c>
      <c r="J157" s="71"/>
    </row>
    <row r="158" spans="1:10" hidden="1" x14ac:dyDescent="0.25">
      <c r="A158" s="96" t="s">
        <v>5</v>
      </c>
      <c r="B158" s="96"/>
      <c r="C158" s="96"/>
      <c r="D158" s="96"/>
      <c r="E158" s="96"/>
      <c r="F158" s="96"/>
      <c r="G158" s="96"/>
      <c r="H158" s="96"/>
      <c r="I158" s="96"/>
      <c r="J158" s="46"/>
    </row>
    <row r="159" spans="1:10" ht="83.25" hidden="1" customHeight="1" x14ac:dyDescent="0.25">
      <c r="A159" s="63">
        <v>1</v>
      </c>
      <c r="B159" s="64"/>
      <c r="C159" s="16" t="s">
        <v>177</v>
      </c>
      <c r="D159" s="17" t="s">
        <v>171</v>
      </c>
      <c r="E159" s="40"/>
      <c r="F159" s="25">
        <v>37115</v>
      </c>
      <c r="G159" s="20">
        <v>19890</v>
      </c>
      <c r="H159" s="20">
        <v>19890</v>
      </c>
      <c r="I159" s="26">
        <v>54</v>
      </c>
      <c r="J159" s="46"/>
    </row>
    <row r="160" spans="1:10" ht="14.45" customHeight="1" x14ac:dyDescent="0.25">
      <c r="A160" s="89" t="s">
        <v>215</v>
      </c>
      <c r="B160" s="89"/>
      <c r="C160" s="89"/>
      <c r="D160" s="89"/>
      <c r="E160" s="33">
        <v>0</v>
      </c>
      <c r="F160" s="29">
        <f>'ΕΔΠ 22-03-2024'!F95</f>
        <v>0</v>
      </c>
      <c r="G160" s="29">
        <v>0</v>
      </c>
      <c r="H160" s="29">
        <f>G160</f>
        <v>0</v>
      </c>
      <c r="I160" s="29">
        <v>10000</v>
      </c>
      <c r="J160" s="29">
        <f>H160-I160</f>
        <v>-10000</v>
      </c>
    </row>
    <row r="161" spans="1:10" hidden="1" x14ac:dyDescent="0.25">
      <c r="A161" s="96" t="s">
        <v>7</v>
      </c>
      <c r="B161" s="96"/>
      <c r="C161" s="96"/>
      <c r="D161" s="96"/>
      <c r="E161" s="96"/>
      <c r="F161" s="96"/>
      <c r="G161" s="96"/>
      <c r="H161" s="96"/>
      <c r="I161" s="96"/>
      <c r="J161" s="46"/>
    </row>
    <row r="162" spans="1:10" ht="105" hidden="1" customHeight="1" x14ac:dyDescent="0.25">
      <c r="A162" s="65">
        <v>1</v>
      </c>
      <c r="B162" s="64"/>
      <c r="C162" s="16" t="s">
        <v>172</v>
      </c>
      <c r="D162" s="17" t="s">
        <v>173</v>
      </c>
      <c r="E162" s="40"/>
      <c r="F162" s="27">
        <v>134880.20000000001</v>
      </c>
      <c r="G162" s="19">
        <v>0</v>
      </c>
      <c r="H162" s="19">
        <v>0</v>
      </c>
      <c r="I162" s="26">
        <v>0</v>
      </c>
      <c r="J162" s="46"/>
    </row>
    <row r="163" spans="1:10" ht="14.45" customHeight="1" x14ac:dyDescent="0.25">
      <c r="A163" s="97" t="s">
        <v>216</v>
      </c>
      <c r="B163" s="97"/>
      <c r="C163" s="97"/>
      <c r="D163" s="97"/>
      <c r="E163" s="73">
        <v>1</v>
      </c>
      <c r="F163" s="32">
        <f>'ΕΔΠ 22-03-2024'!F98</f>
        <v>19500</v>
      </c>
      <c r="G163" s="32">
        <f>'ΕΔΠ 22-03-2024'!G98</f>
        <v>11635</v>
      </c>
      <c r="H163" s="32">
        <f>SUM(H162:H162)</f>
        <v>0</v>
      </c>
      <c r="I163" s="74"/>
      <c r="J163" s="68"/>
    </row>
    <row r="164" spans="1:10" ht="74.25" customHeight="1" x14ac:dyDescent="0.25">
      <c r="A164" s="62" t="s">
        <v>212</v>
      </c>
      <c r="B164" s="62" t="s">
        <v>1</v>
      </c>
      <c r="C164" s="62" t="s">
        <v>200</v>
      </c>
      <c r="D164" s="62" t="s">
        <v>2</v>
      </c>
      <c r="E164" s="70" t="s">
        <v>181</v>
      </c>
      <c r="F164" s="70" t="s">
        <v>178</v>
      </c>
      <c r="G164" s="70" t="s">
        <v>13</v>
      </c>
      <c r="H164" s="70" t="s">
        <v>179</v>
      </c>
      <c r="I164" s="70" t="s">
        <v>180</v>
      </c>
      <c r="J164" s="71"/>
    </row>
    <row r="165" spans="1:10" hidden="1" x14ac:dyDescent="0.25">
      <c r="A165" s="96" t="s">
        <v>5</v>
      </c>
      <c r="B165" s="96"/>
      <c r="C165" s="96"/>
      <c r="D165" s="96"/>
      <c r="E165" s="96"/>
      <c r="F165" s="96"/>
      <c r="G165" s="96"/>
      <c r="H165" s="96"/>
      <c r="I165" s="96"/>
      <c r="J165" s="46"/>
    </row>
    <row r="166" spans="1:10" hidden="1" x14ac:dyDescent="0.25">
      <c r="A166" s="63"/>
      <c r="B166" s="64"/>
      <c r="C166" s="63"/>
      <c r="D166" s="63"/>
      <c r="E166" s="63"/>
      <c r="F166" s="66"/>
      <c r="G166" s="66"/>
      <c r="H166" s="66"/>
      <c r="I166" s="72"/>
      <c r="J166" s="46"/>
    </row>
    <row r="167" spans="1:10" ht="14.45" customHeight="1" x14ac:dyDescent="0.25">
      <c r="A167" s="89" t="s">
        <v>215</v>
      </c>
      <c r="B167" s="89"/>
      <c r="C167" s="89"/>
      <c r="D167" s="89"/>
      <c r="E167" s="33">
        <v>0</v>
      </c>
      <c r="F167" s="29">
        <f>SUM(F166:F166)</f>
        <v>0</v>
      </c>
      <c r="G167" s="29">
        <f t="shared" ref="G167" si="5">H167</f>
        <v>0</v>
      </c>
      <c r="H167" s="29">
        <f>SUM(H166:H166)</f>
        <v>0</v>
      </c>
      <c r="I167" s="29">
        <v>10000</v>
      </c>
      <c r="J167" s="29">
        <f>H167-I167</f>
        <v>-10000</v>
      </c>
    </row>
    <row r="168" spans="1:10" hidden="1" x14ac:dyDescent="0.25">
      <c r="A168" s="96" t="s">
        <v>7</v>
      </c>
      <c r="B168" s="96"/>
      <c r="C168" s="96"/>
      <c r="D168" s="96"/>
      <c r="E168" s="96"/>
      <c r="F168" s="96"/>
      <c r="G168" s="96"/>
      <c r="H168" s="96"/>
      <c r="I168" s="96"/>
      <c r="J168" s="46"/>
    </row>
    <row r="169" spans="1:10" hidden="1" x14ac:dyDescent="0.25">
      <c r="A169" s="65"/>
      <c r="B169" s="64"/>
      <c r="C169" s="63"/>
      <c r="D169" s="63"/>
      <c r="E169" s="63"/>
      <c r="F169" s="66"/>
      <c r="G169" s="66"/>
      <c r="H169" s="66"/>
      <c r="I169" s="72"/>
      <c r="J169" s="46"/>
    </row>
    <row r="170" spans="1:10" ht="14.45" customHeight="1" x14ac:dyDescent="0.25">
      <c r="A170" s="97" t="s">
        <v>216</v>
      </c>
      <c r="B170" s="97"/>
      <c r="C170" s="97"/>
      <c r="D170" s="97"/>
      <c r="E170" s="73">
        <v>0</v>
      </c>
      <c r="F170" s="32">
        <f>SUM(F169:F169)</f>
        <v>0</v>
      </c>
      <c r="G170" s="32">
        <f>SUM(G169:G169)</f>
        <v>0</v>
      </c>
      <c r="H170" s="32">
        <f>SUM(H169:H169)</f>
        <v>0</v>
      </c>
      <c r="I170" s="74"/>
      <c r="J170" s="68"/>
    </row>
    <row r="171" spans="1:10" ht="58.5" customHeight="1" x14ac:dyDescent="0.25">
      <c r="A171" s="62" t="s">
        <v>213</v>
      </c>
      <c r="B171" s="62" t="s">
        <v>1</v>
      </c>
      <c r="C171" s="62" t="s">
        <v>201</v>
      </c>
      <c r="D171" s="62" t="s">
        <v>2</v>
      </c>
      <c r="E171" s="70" t="s">
        <v>181</v>
      </c>
      <c r="F171" s="70" t="s">
        <v>178</v>
      </c>
      <c r="G171" s="70" t="s">
        <v>13</v>
      </c>
      <c r="H171" s="70" t="s">
        <v>179</v>
      </c>
      <c r="I171" s="70" t="s">
        <v>180</v>
      </c>
      <c r="J171" s="71"/>
    </row>
    <row r="172" spans="1:10" hidden="1" x14ac:dyDescent="0.25">
      <c r="A172" s="96" t="s">
        <v>5</v>
      </c>
      <c r="B172" s="96"/>
      <c r="C172" s="96"/>
      <c r="D172" s="96"/>
      <c r="E172" s="96"/>
      <c r="F172" s="96"/>
      <c r="G172" s="96"/>
      <c r="H172" s="96"/>
      <c r="I172" s="96"/>
      <c r="J172" s="46"/>
    </row>
    <row r="173" spans="1:10" hidden="1" x14ac:dyDescent="0.25">
      <c r="A173" s="63"/>
      <c r="B173" s="64"/>
      <c r="C173" s="63"/>
      <c r="D173" s="63"/>
      <c r="E173" s="63"/>
      <c r="F173" s="66"/>
      <c r="G173" s="66"/>
      <c r="H173" s="66"/>
      <c r="I173" s="72"/>
      <c r="J173" s="46"/>
    </row>
    <row r="174" spans="1:10" ht="14.45" customHeight="1" x14ac:dyDescent="0.25">
      <c r="A174" s="89" t="s">
        <v>215</v>
      </c>
      <c r="B174" s="89"/>
      <c r="C174" s="89"/>
      <c r="D174" s="89"/>
      <c r="E174" s="33">
        <v>0</v>
      </c>
      <c r="F174" s="29">
        <f>SUM(F173:F173)</f>
        <v>0</v>
      </c>
      <c r="G174" s="29">
        <f t="shared" ref="G174" si="6">H174</f>
        <v>0</v>
      </c>
      <c r="H174" s="29">
        <f>SUM(H173:H173)</f>
        <v>0</v>
      </c>
      <c r="I174" s="29">
        <v>10000</v>
      </c>
      <c r="J174" s="29">
        <f>H174-I174</f>
        <v>-10000</v>
      </c>
    </row>
    <row r="175" spans="1:10" hidden="1" x14ac:dyDescent="0.25">
      <c r="A175" s="96" t="s">
        <v>7</v>
      </c>
      <c r="B175" s="96"/>
      <c r="C175" s="96"/>
      <c r="D175" s="96"/>
      <c r="E175" s="96"/>
      <c r="F175" s="96"/>
      <c r="G175" s="96"/>
      <c r="H175" s="96"/>
      <c r="I175" s="96"/>
      <c r="J175" s="46"/>
    </row>
    <row r="176" spans="1:10" hidden="1" x14ac:dyDescent="0.25">
      <c r="A176" s="65"/>
      <c r="B176" s="64"/>
      <c r="C176" s="63"/>
      <c r="D176" s="63"/>
      <c r="E176" s="63"/>
      <c r="F176" s="66"/>
      <c r="G176" s="66"/>
      <c r="H176" s="66"/>
      <c r="I176" s="72"/>
      <c r="J176" s="46"/>
    </row>
    <row r="177" spans="1:10" ht="14.45" customHeight="1" x14ac:dyDescent="0.25">
      <c r="A177" s="97" t="s">
        <v>216</v>
      </c>
      <c r="B177" s="97"/>
      <c r="C177" s="97"/>
      <c r="D177" s="97"/>
      <c r="E177" s="73">
        <v>0</v>
      </c>
      <c r="F177" s="32">
        <f>SUM(F176:F176)</f>
        <v>0</v>
      </c>
      <c r="G177" s="32">
        <f>SUM(G176:G176)</f>
        <v>0</v>
      </c>
      <c r="H177" s="32">
        <f>SUM(H176:H176)</f>
        <v>0</v>
      </c>
      <c r="I177" s="74"/>
      <c r="J177" s="68"/>
    </row>
    <row r="178" spans="1:10" x14ac:dyDescent="0.25">
      <c r="A178" s="109" t="s">
        <v>217</v>
      </c>
      <c r="B178" s="109"/>
      <c r="C178" s="109"/>
      <c r="D178" s="109"/>
      <c r="E178" s="75">
        <f t="shared" ref="E178:J178" si="7">E174+E167+E160+E153+E146+E139+E131+E119+E105+E79+E70+E63+E52+E35+E18+E9</f>
        <v>19</v>
      </c>
      <c r="F178" s="76">
        <f t="shared" si="7"/>
        <v>3261447.5200000005</v>
      </c>
      <c r="G178" s="76">
        <f t="shared" si="7"/>
        <v>2939935.01</v>
      </c>
      <c r="H178" s="76">
        <f t="shared" si="7"/>
        <v>2670655.5099999998</v>
      </c>
      <c r="I178" s="76">
        <f t="shared" si="7"/>
        <v>1500000</v>
      </c>
      <c r="J178" s="76">
        <f t="shared" si="7"/>
        <v>1170655.5100000002</v>
      </c>
    </row>
    <row r="179" spans="1:10" x14ac:dyDescent="0.25">
      <c r="A179" s="109" t="s">
        <v>218</v>
      </c>
      <c r="B179" s="109"/>
      <c r="C179" s="109"/>
      <c r="D179" s="109"/>
      <c r="E179" s="75">
        <f>E177+E170+E163+E156+E149+E142+E134+E122+E109+E82+E73+E66+E55+E38+E21+E12</f>
        <v>6</v>
      </c>
      <c r="F179" s="76">
        <f t="shared" ref="F179:J179" si="8">F177+F170+F163+F156+F149+F142+F134+F122+F109+F82+F73+F66+F55+F38+F21+F12</f>
        <v>380988.82</v>
      </c>
      <c r="G179" s="76">
        <f t="shared" si="8"/>
        <v>308515.68</v>
      </c>
      <c r="H179" s="76">
        <f t="shared" si="8"/>
        <v>0</v>
      </c>
      <c r="I179" s="76">
        <f t="shared" si="8"/>
        <v>0</v>
      </c>
      <c r="J179" s="76">
        <f t="shared" si="8"/>
        <v>0</v>
      </c>
    </row>
    <row r="180" spans="1:10" x14ac:dyDescent="0.25">
      <c r="A180" s="109" t="s">
        <v>12</v>
      </c>
      <c r="B180" s="109"/>
      <c r="C180" s="109"/>
      <c r="D180" s="109"/>
      <c r="E180" s="75">
        <f>E179+E178</f>
        <v>25</v>
      </c>
      <c r="F180" s="76">
        <f>F179+F178</f>
        <v>3642436.3400000003</v>
      </c>
      <c r="G180" s="76">
        <f t="shared" ref="G180:J180" si="9">G179+G178</f>
        <v>3248450.69</v>
      </c>
      <c r="H180" s="76">
        <f t="shared" si="9"/>
        <v>2670655.5099999998</v>
      </c>
      <c r="I180" s="76">
        <f t="shared" si="9"/>
        <v>1500000</v>
      </c>
      <c r="J180" s="76">
        <f t="shared" si="9"/>
        <v>1170655.5100000002</v>
      </c>
    </row>
    <row r="181" spans="1:10" ht="24.75" customHeight="1" x14ac:dyDescent="0.25">
      <c r="A181" s="108"/>
      <c r="B181" s="108"/>
      <c r="C181" s="108"/>
      <c r="D181" s="108"/>
      <c r="E181" s="108"/>
      <c r="F181" s="108"/>
      <c r="G181" s="108"/>
      <c r="H181" s="108"/>
      <c r="I181" s="108"/>
    </row>
    <row r="183" spans="1:10" x14ac:dyDescent="0.25">
      <c r="J183" s="41"/>
    </row>
  </sheetData>
  <mergeCells count="69">
    <mergeCell ref="A181:I181"/>
    <mergeCell ref="A178:D178"/>
    <mergeCell ref="A179:D179"/>
    <mergeCell ref="A180:D180"/>
    <mergeCell ref="A172:I172"/>
    <mergeCell ref="A174:D174"/>
    <mergeCell ref="A175:I175"/>
    <mergeCell ref="A177:D177"/>
    <mergeCell ref="A165:I165"/>
    <mergeCell ref="A167:D167"/>
    <mergeCell ref="A168:I168"/>
    <mergeCell ref="A170:D170"/>
    <mergeCell ref="A158:I158"/>
    <mergeCell ref="A160:D160"/>
    <mergeCell ref="A161:I161"/>
    <mergeCell ref="A163:D163"/>
    <mergeCell ref="A151:I151"/>
    <mergeCell ref="A153:D153"/>
    <mergeCell ref="A154:I154"/>
    <mergeCell ref="A156:D156"/>
    <mergeCell ref="A144:I144"/>
    <mergeCell ref="A146:D146"/>
    <mergeCell ref="A147:I147"/>
    <mergeCell ref="A149:D149"/>
    <mergeCell ref="A136:I136"/>
    <mergeCell ref="A139:D139"/>
    <mergeCell ref="A140:I140"/>
    <mergeCell ref="A142:D142"/>
    <mergeCell ref="A124:I124"/>
    <mergeCell ref="A131:D131"/>
    <mergeCell ref="A132:I132"/>
    <mergeCell ref="A134:D134"/>
    <mergeCell ref="A111:I111"/>
    <mergeCell ref="A119:D119"/>
    <mergeCell ref="A120:I120"/>
    <mergeCell ref="A122:D122"/>
    <mergeCell ref="A84:I84"/>
    <mergeCell ref="A105:D105"/>
    <mergeCell ref="A106:I106"/>
    <mergeCell ref="A109:D109"/>
    <mergeCell ref="A75:I75"/>
    <mergeCell ref="A79:D79"/>
    <mergeCell ref="A80:I80"/>
    <mergeCell ref="A82:D82"/>
    <mergeCell ref="A68:I68"/>
    <mergeCell ref="A70:D70"/>
    <mergeCell ref="A71:I71"/>
    <mergeCell ref="A73:D73"/>
    <mergeCell ref="A57:I57"/>
    <mergeCell ref="A63:D63"/>
    <mergeCell ref="A64:I64"/>
    <mergeCell ref="A66:D66"/>
    <mergeCell ref="A40:I40"/>
    <mergeCell ref="A52:D52"/>
    <mergeCell ref="A53:I53"/>
    <mergeCell ref="A55:D55"/>
    <mergeCell ref="A23:I23"/>
    <mergeCell ref="A35:D35"/>
    <mergeCell ref="A36:I36"/>
    <mergeCell ref="A38:D38"/>
    <mergeCell ref="A14:I14"/>
    <mergeCell ref="A18:D18"/>
    <mergeCell ref="A19:I19"/>
    <mergeCell ref="A21:D21"/>
    <mergeCell ref="A4:I4"/>
    <mergeCell ref="A9:D9"/>
    <mergeCell ref="A10:I10"/>
    <mergeCell ref="A12:D12"/>
    <mergeCell ref="A1:J1"/>
  </mergeCells>
  <pageMargins left="0.70866141732283472" right="0.70866141732283472" top="0.35433070866141736" bottom="0.74803149606299213" header="0.31496062992125984" footer="0.31496062992125984"/>
  <pageSetup paperSize="9" scale="75" orientation="landscape" r:id="rId1"/>
  <headerFooter>
    <oddFooter>&amp;L&amp;8[&amp;F][&amp;A]&amp;R&amp;8&amp;P</oddFooter>
  </headerFooter>
  <rowBreaks count="1" manualBreakCount="1">
    <brk id="13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4</vt:i4>
      </vt:variant>
    </vt:vector>
  </HeadingPairs>
  <TitlesOfParts>
    <vt:vector size="6" baseType="lpstr">
      <vt:lpstr>ΕΔΠ 22-03-2024</vt:lpstr>
      <vt:lpstr>ΣΥΓΚΕΝΤΡΩΤΙΚΑ ΣΤΟΙΧΕΙΑ</vt:lpstr>
      <vt:lpstr>'ΕΔΠ 22-03-2024'!Print_Area</vt:lpstr>
      <vt:lpstr>'ΣΥΓΚΕΝΤΡΩΤΙΚΑ ΣΤΟΙΧΕΙΑ'!Print_Area</vt:lpstr>
      <vt:lpstr>'ΕΔΠ 22-03-2024'!Print_Titles</vt:lpstr>
      <vt:lpstr>'ΣΥΓΚΕΝΤΡΩΤΙΚΑ ΣΤΟΙΧΕΙΑ'!Print_Titles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Γκερεχτέ Ζωή</dc:creator>
  <cp:lastModifiedBy>Έφη Γκουντιό</cp:lastModifiedBy>
  <cp:lastPrinted>2024-03-21T13:19:04Z</cp:lastPrinted>
  <dcterms:created xsi:type="dcterms:W3CDTF">2019-03-28T16:02:20Z</dcterms:created>
  <dcterms:modified xsi:type="dcterms:W3CDTF">2024-03-26T09:21:56Z</dcterms:modified>
</cp:coreProperties>
</file>